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11328" windowHeight="6348"/>
  </bookViews>
  <sheets>
    <sheet name="ITD 0017" sheetId="1" r:id="rId1"/>
    <sheet name="Scenario 1" sheetId="6" r:id="rId2"/>
    <sheet name="Scenario 2" sheetId="5" r:id="rId3"/>
  </sheets>
  <definedNames>
    <definedName name="_xlnm.Print_Area" localSheetId="0">'ITD 0017'!$A$1:$U$43</definedName>
  </definedNames>
  <calcPr calcId="145621"/>
</workbook>
</file>

<file path=xl/calcChain.xml><?xml version="1.0" encoding="utf-8"?>
<calcChain xmlns="http://schemas.openxmlformats.org/spreadsheetml/2006/main">
  <c r="M23" i="1" l="1"/>
  <c r="M24" i="1"/>
  <c r="R26" i="1"/>
  <c r="J24" i="1"/>
  <c r="N32" i="5"/>
  <c r="N33" i="5"/>
  <c r="S35" i="5"/>
  <c r="N21" i="5"/>
  <c r="S23" i="5"/>
  <c r="N16" i="5"/>
  <c r="S18" i="5"/>
  <c r="S28" i="5" s="1"/>
  <c r="S40" i="5" s="1"/>
  <c r="S49" i="5" s="1"/>
  <c r="N44" i="5"/>
  <c r="S46" i="5" s="1"/>
  <c r="N45" i="5"/>
  <c r="N26" i="5"/>
  <c r="N20" i="6"/>
  <c r="S22" i="6" s="1"/>
  <c r="S32" i="6" s="1"/>
  <c r="S43" i="6" s="1"/>
  <c r="S52" i="6" s="1"/>
  <c r="N25" i="6"/>
  <c r="S27" i="6"/>
  <c r="N36" i="6"/>
  <c r="S38" i="6"/>
  <c r="N47" i="6"/>
  <c r="S49" i="6" s="1"/>
  <c r="N48" i="6"/>
  <c r="M7" i="1"/>
  <c r="R9" i="1" s="1"/>
  <c r="R19" i="1" s="1"/>
  <c r="R31" i="1" s="1"/>
  <c r="M12" i="1"/>
  <c r="R14" i="1"/>
  <c r="N30" i="6"/>
  <c r="M35" i="1"/>
  <c r="R37" i="1" s="1"/>
  <c r="M36" i="1"/>
  <c r="J23" i="1"/>
  <c r="M17" i="1"/>
  <c r="J17" i="1"/>
  <c r="J12" i="1"/>
  <c r="J7" i="1"/>
  <c r="R40" i="1" l="1"/>
</calcChain>
</file>

<file path=xl/sharedStrings.xml><?xml version="1.0" encoding="utf-8"?>
<sst xmlns="http://schemas.openxmlformats.org/spreadsheetml/2006/main" count="277" uniqueCount="70">
  <si>
    <t>Idaho Transportation Department</t>
  </si>
  <si>
    <t>Land</t>
  </si>
  <si>
    <t>Total</t>
  </si>
  <si>
    <t>A</t>
  </si>
  <si>
    <t>$</t>
  </si>
  <si>
    <t>)</t>
  </si>
  <si>
    <t>B</t>
  </si>
  <si>
    <t>Ac/Ft</t>
  </si>
  <si>
    <t>@   $</t>
  </si>
  <si>
    <t>Per</t>
  </si>
  <si>
    <t>C</t>
  </si>
  <si>
    <t>D</t>
  </si>
  <si>
    <t>E</t>
  </si>
  <si>
    <t>Total Value of Easements</t>
  </si>
  <si>
    <t>F</t>
  </si>
  <si>
    <t>Perm Esmt</t>
  </si>
  <si>
    <t>Temp Esmt</t>
  </si>
  <si>
    <t>@</t>
  </si>
  <si>
    <t>%</t>
  </si>
  <si>
    <t>G</t>
  </si>
  <si>
    <t>*Itemized list of improvements in requirement area must be contained in report.</t>
  </si>
  <si>
    <t>Summation Of Compensation
On Before And After Appraisals</t>
  </si>
  <si>
    <t>ITD 0017   (Rev. 2-05)</t>
  </si>
  <si>
    <r>
      <t xml:space="preserve">Improvements (See </t>
    </r>
    <r>
      <rPr>
        <u/>
        <sz val="10"/>
        <rFont val="Arial"/>
        <family val="2"/>
      </rPr>
      <t>Before</t>
    </r>
    <r>
      <rPr>
        <sz val="10"/>
        <rFont val="Arial"/>
      </rPr>
      <t xml:space="preserve"> Appraisal)</t>
    </r>
  </si>
  <si>
    <r>
      <t xml:space="preserve">1.  Severance </t>
    </r>
    <r>
      <rPr>
        <sz val="8.5"/>
        <rFont val="Arial"/>
        <family val="2"/>
      </rPr>
      <t>(Decline in value of remaining property due to project)</t>
    </r>
  </si>
  <si>
    <r>
      <t>2.  Proximity</t>
    </r>
    <r>
      <rPr>
        <sz val="8"/>
        <rFont val="Arial"/>
        <family val="2"/>
      </rPr>
      <t xml:space="preserve"> (Loss in value of buildings due to distance from roadway)</t>
    </r>
  </si>
  <si>
    <t>The following section concerns the valuation of the entire property "Before" the project (current value)</t>
  </si>
  <si>
    <t xml:space="preserve">  D.  Value of the Remainder, After Project Construction</t>
  </si>
  <si>
    <t>Total - Entire property (A), less the part to be acquired (B)</t>
  </si>
  <si>
    <r>
      <t>Improvements (See</t>
    </r>
    <r>
      <rPr>
        <sz val="10"/>
        <rFont val="Arial"/>
        <family val="2"/>
      </rPr>
      <t xml:space="preserve"> "After" </t>
    </r>
    <r>
      <rPr>
        <sz val="10"/>
        <rFont val="Arial"/>
      </rPr>
      <t>Appraisal)</t>
    </r>
  </si>
  <si>
    <t>Total Compensation - Part Acquired (B), Damages (E), and Easements (F)</t>
  </si>
  <si>
    <r>
      <t>Improvements</t>
    </r>
    <r>
      <rPr>
        <b/>
        <sz val="10"/>
        <rFont val="Arial"/>
        <family val="2"/>
      </rPr>
      <t>*</t>
    </r>
    <r>
      <rPr>
        <sz val="10"/>
        <rFont val="Arial"/>
      </rPr>
      <t xml:space="preserve">  (See Itemized List Page</t>
    </r>
  </si>
  <si>
    <t>**By Idaho law, special benefits may reduce damages, but cannot offset the value of the part acquired.</t>
  </si>
  <si>
    <t xml:space="preserve">   A.  Value of the Whole, Before Acquisition</t>
  </si>
  <si>
    <t xml:space="preserve">  B.  Value of the Part Acquired, as Part of the Whole (Before)</t>
  </si>
  <si>
    <t xml:space="preserve">  C.  Value of the Remainder, as Part of the Whole (Before)</t>
  </si>
  <si>
    <t xml:space="preserve">  E.  Damages to the Remaining Property**</t>
  </si>
  <si>
    <t xml:space="preserve">  F.  Value of Easements (Compensation for Easements) </t>
  </si>
  <si>
    <t>A - B =</t>
  </si>
  <si>
    <t>C - D =</t>
  </si>
  <si>
    <t>B + E + F =</t>
  </si>
  <si>
    <t>The following section concerns the valuation of the property as if the project were built.  This section compensates for damages, if applicable, to the remaining ("After") property due the property owner.</t>
  </si>
  <si>
    <t>Total Damages - Remaining property "Before"(C), Less Remaining Property "After" (D)</t>
  </si>
  <si>
    <t>Scenario 1.  Property With Damages, But No Special Benefits</t>
  </si>
  <si>
    <t>The following pages illustrate two different scenarios, one with damages and the next with special benefits.</t>
  </si>
  <si>
    <r>
      <t>In the "After"</t>
    </r>
    <r>
      <rPr>
        <sz val="11"/>
        <rFont val="Arial"/>
        <family val="2"/>
      </rPr>
      <t xml:space="preserve">
</t>
    </r>
    <r>
      <rPr>
        <sz val="10"/>
        <rFont val="Arial"/>
        <family val="2"/>
      </rPr>
      <t>In this section, "D", the remaining land (15 acres) has been devalued by $500 per acre due to the project.  The remaining improvements have been damaged due to proximity to the highway widening by $3,000.  "D" = the remaining 15 acres at $1,500 per acre and the damaged imporvements ($51,000-$3,000 = $48,000) for a total of $70,500.</t>
    </r>
  </si>
  <si>
    <t>The remaining property is 15 acres and the balance of the improvements = "C" at $81,000.  This value represents the remainder "as part of the whole "Before" the project. "A minus B = C", where "B" equals the value of the part taken.</t>
  </si>
  <si>
    <r>
      <t>In the "Before"</t>
    </r>
    <r>
      <rPr>
        <sz val="10"/>
        <rFont val="Arial"/>
      </rPr>
      <t xml:space="preserve">
The property consists of a 20 acre parcel valued at $2,000 per acre with improvements valued at $60,000 as valued in "A" at $100,000.</t>
    </r>
    <r>
      <rPr>
        <sz val="4"/>
        <rFont val="Arial"/>
        <family val="2"/>
      </rPr>
      <t xml:space="preserve"> </t>
    </r>
    <r>
      <rPr>
        <sz val="10"/>
        <rFont val="Arial"/>
      </rPr>
      <t xml:space="preserve"> </t>
    </r>
  </si>
  <si>
    <t>The project requires 5 acres of land and a portion of the improvements (garage) as balued in "B" at $19,000.</t>
  </si>
  <si>
    <t>The "F" section compensates for required permanent and temporary easements.  In this case, we require 1/2 acre of permanent easement at the before acre rate paid at 90%.  The temporary easement is considered to be the investment rate (10%) for one year, unless specified differently.  "F" equals a total of $1,000.</t>
  </si>
  <si>
    <r>
      <t xml:space="preserve">Total Compensation
</t>
    </r>
    <r>
      <rPr>
        <sz val="10"/>
        <rFont val="Arial"/>
        <family val="2"/>
      </rPr>
      <t>In this scenario, we must pay for the part taken "B", damages to the remaining property "E", and the easements needed for the project"F".  These three items equal total compensation due the property owner of $30,500.</t>
    </r>
  </si>
  <si>
    <t>Sample for Scenario 1.</t>
  </si>
  <si>
    <r>
      <t>Ac</t>
    </r>
    <r>
      <rPr>
        <sz val="10"/>
        <rFont val="Arial"/>
      </rPr>
      <t>/Ft</t>
    </r>
  </si>
  <si>
    <r>
      <t>Improvements</t>
    </r>
    <r>
      <rPr>
        <b/>
        <sz val="10"/>
        <rFont val="Arial"/>
        <family val="2"/>
      </rPr>
      <t>*</t>
    </r>
    <r>
      <rPr>
        <sz val="10"/>
        <rFont val="Arial"/>
      </rPr>
      <t xml:space="preserve">  (See Itemized List Page 11 of Report)</t>
    </r>
  </si>
  <si>
    <r>
      <t>Improvements (See</t>
    </r>
    <r>
      <rPr>
        <sz val="10"/>
        <rFont val="Arial"/>
        <family val="2"/>
      </rPr>
      <t xml:space="preserve"> "After" </t>
    </r>
    <r>
      <rPr>
        <sz val="10"/>
        <rFont val="Arial"/>
      </rPr>
      <t>Appraisal, Page 32)</t>
    </r>
  </si>
  <si>
    <r>
      <t>Improvements (See</t>
    </r>
    <r>
      <rPr>
        <sz val="10"/>
        <rFont val="Arial"/>
        <family val="2"/>
      </rPr>
      <t xml:space="preserve"> "Before" </t>
    </r>
    <r>
      <rPr>
        <sz val="10"/>
        <rFont val="Arial"/>
      </rPr>
      <t>Appraisal)</t>
    </r>
  </si>
  <si>
    <t>Scenario 2.  Property With Special Benefits</t>
  </si>
  <si>
    <t>The property consists of a 20 acre parcel valued at $2,000 per acre with improvements at $60,000 as valued in "A" at $100,000.</t>
  </si>
  <si>
    <t>The project requires 5 acres of land and a portion of the improvements (garage) valued in "B" at $19,000.</t>
  </si>
  <si>
    <t>The remaining property is 15 acres and the balance of the improvements = "C" at $81,000.  This value represents the remainder "as part of the whole "Before" the project.  "A minus B = C" where "B" equals the value of the part taken.</t>
  </si>
  <si>
    <r>
      <t>In the Before</t>
    </r>
    <r>
      <rPr>
        <sz val="10"/>
        <rFont val="Arial"/>
        <family val="2"/>
      </rPr>
      <t xml:space="preserve">
This property consists of 20 acres and residential improvements, but due to the project (let's say we are building a freeway exit that changes the highest and best use to commercial from residential), the remaining land is worth more in the "after" than it was before the project.</t>
    </r>
  </si>
  <si>
    <r>
      <t>In the After</t>
    </r>
    <r>
      <rPr>
        <sz val="10"/>
        <rFont val="Arial"/>
      </rPr>
      <t xml:space="preserve">
In this case, we have valued 10 acres at $15,000 (commercial now) and 5 acres at $1,000 (damaged by $1,000 per acre.)  The remaining improvements have an interim rental value of $6,000.</t>
    </r>
  </si>
  <si>
    <t>The "E" section illustrates that in a situation of Special Benefits, the benefits offset any damages to the remainder "E".  "C minus D" equal negative $80,000, or otherwise the property was enhanced by the project.  In these situations, we pay for the part acquired "B" + easements "F".</t>
  </si>
  <si>
    <t>This form may not always fit the situation, but may be modified slightly as has been done in the "D" section as follows.</t>
  </si>
  <si>
    <t>Sample for Scenario 2.</t>
  </si>
  <si>
    <t>Total Damages - Remaining property "Before"(C), Less Remaining Property "After" (D)**</t>
  </si>
  <si>
    <t>C - D =**</t>
  </si>
  <si>
    <t>ac/ft</t>
  </si>
  <si>
    <r>
      <t xml:space="preserve">The "E" sectionis where the "damages" to the remaining property are tabulated.  In this case, the land has been devalued by $7,500 (15 acres x $500) and the remaining improvements have been damaged by $3,000 due to proximity.  </t>
    </r>
    <r>
      <rPr>
        <sz val="10"/>
        <rFont val="Arial"/>
        <family val="2"/>
      </rPr>
      <t>"C-D" or $10,500 ("E")</t>
    </r>
    <r>
      <rPr>
        <sz val="10"/>
        <color indexed="10"/>
        <rFont val="Arial"/>
        <family val="2"/>
      </rPr>
      <t xml:space="preserve"> </t>
    </r>
    <r>
      <rPr>
        <sz val="10"/>
        <rFont val="Arial"/>
        <family val="2"/>
      </rPr>
      <t xml:space="preserve">represents the "damages to the remaining property that must be compensated. </t>
    </r>
  </si>
  <si>
    <t>The "D" section illustrates 10 acres at $15,000 per acre for $150,000, 5 acres at $1,000 per acre and the interim value of the improvements at $6,000 for a total of $161,000.  You will notice that the Value of the Remainder "Before" was $81,000 and the Value of the Remainder in the "After" is now $161,000.  This indicates there are "special benefits" which can offset damages.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</si>
</sst>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ont>
    <font>
      <sz val="8"/>
      <name val="Arial"/>
    </font>
    <font>
      <u/>
      <sz val="10"/>
      <name val="Arial"/>
      <family val="2"/>
    </font>
    <font>
      <b/>
      <sz val="10"/>
      <name val="Arial"/>
      <family val="2"/>
    </font>
    <font>
      <b/>
      <sz val="12"/>
      <name val="Arial"/>
      <family val="2"/>
    </font>
    <font>
      <sz val="11"/>
      <name val="Times New Roman"/>
      <family val="1"/>
    </font>
    <font>
      <sz val="12"/>
      <name val="Arial"/>
    </font>
    <font>
      <sz val="10"/>
      <name val="Arial"/>
      <family val="2"/>
    </font>
    <font>
      <b/>
      <sz val="11"/>
      <name val="Arial"/>
      <family val="2"/>
    </font>
    <font>
      <sz val="10"/>
      <name val="Arial"/>
    </font>
    <font>
      <b/>
      <sz val="15"/>
      <name val="Arial"/>
      <family val="2"/>
    </font>
    <font>
      <sz val="9"/>
      <name val="Arial"/>
    </font>
    <font>
      <sz val="8"/>
      <name val="Arial"/>
      <family val="2"/>
    </font>
    <font>
      <sz val="8.5"/>
      <name val="Arial"/>
      <family val="2"/>
    </font>
    <font>
      <sz val="9"/>
      <name val="Arial"/>
      <family val="2"/>
    </font>
    <font>
      <sz val="12"/>
      <name val="Times New Roman"/>
      <family val="1"/>
    </font>
    <font>
      <sz val="4"/>
      <name val="Arial"/>
      <family val="2"/>
    </font>
    <font>
      <sz val="11"/>
      <name val="Arial"/>
      <family val="2"/>
    </font>
    <font>
      <sz val="12"/>
      <name val="Arial"/>
      <family val="2"/>
    </font>
    <font>
      <b/>
      <u/>
      <sz val="14"/>
      <name val="Arial"/>
      <family val="2"/>
    </font>
    <font>
      <sz val="10"/>
      <color indexed="10"/>
      <name val="Arial"/>
      <family val="2"/>
    </font>
  </fonts>
  <fills count="2">
    <fill>
      <patternFill patternType="none"/>
    </fill>
    <fill>
      <patternFill patternType="gray125"/>
    </fill>
  </fills>
  <borders count="1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s>
  <cellStyleXfs count="1">
    <xf numFmtId="0" fontId="0" fillId="0" borderId="0"/>
  </cellStyleXfs>
  <cellXfs count="184">
    <xf numFmtId="0" fontId="0" fillId="0" borderId="0" xfId="0"/>
    <xf numFmtId="0" fontId="0" fillId="0" borderId="0" xfId="0" applyBorder="1" applyAlignment="1" applyProtection="1">
      <alignment horizontal="right"/>
    </xf>
    <xf numFmtId="0" fontId="0" fillId="0" borderId="0" xfId="0" applyBorder="1" applyAlignment="1" applyProtection="1">
      <alignment horizontal="center"/>
    </xf>
    <xf numFmtId="0" fontId="4" fillId="0" borderId="0" xfId="0" applyFont="1" applyBorder="1" applyAlignment="1"/>
    <xf numFmtId="0" fontId="0" fillId="0" borderId="0" xfId="0" applyAlignment="1" applyProtection="1">
      <alignment horizontal="right"/>
    </xf>
    <xf numFmtId="0" fontId="6" fillId="0" borderId="0" xfId="0" applyFont="1" applyAlignment="1"/>
    <xf numFmtId="0" fontId="7" fillId="0" borderId="0" xfId="0" applyFont="1"/>
    <xf numFmtId="0" fontId="7" fillId="0" borderId="0" xfId="0" applyFont="1" applyAlignment="1">
      <alignment horizontal="center"/>
    </xf>
    <xf numFmtId="0" fontId="0" fillId="0" borderId="0" xfId="0" applyProtection="1"/>
    <xf numFmtId="0" fontId="0" fillId="0" borderId="0" xfId="0" applyAlignment="1" applyProtection="1">
      <alignment horizontal="center"/>
    </xf>
    <xf numFmtId="0" fontId="7" fillId="0" borderId="0" xfId="0" applyFont="1" applyProtection="1"/>
    <xf numFmtId="0" fontId="6" fillId="0" borderId="0" xfId="0" applyFont="1" applyAlignment="1" applyProtection="1"/>
    <xf numFmtId="0" fontId="0" fillId="0" borderId="0" xfId="0" applyAlignment="1" applyProtection="1">
      <alignment horizontal="left"/>
    </xf>
    <xf numFmtId="0" fontId="0" fillId="0" borderId="0" xfId="0" applyAlignment="1" applyProtection="1"/>
    <xf numFmtId="0" fontId="0" fillId="0" borderId="0" xfId="0" applyBorder="1" applyAlignment="1" applyProtection="1">
      <alignment horizontal="left"/>
    </xf>
    <xf numFmtId="0" fontId="0" fillId="0" borderId="0" xfId="0" applyBorder="1" applyProtection="1"/>
    <xf numFmtId="0" fontId="4" fillId="0" borderId="0" xfId="0" applyFont="1" applyAlignment="1"/>
    <xf numFmtId="0" fontId="4" fillId="0" borderId="0" xfId="0" applyFont="1" applyAlignment="1" applyProtection="1"/>
    <xf numFmtId="0" fontId="0" fillId="0" borderId="0" xfId="0" applyNumberFormat="1" applyBorder="1" applyAlignment="1" applyProtection="1">
      <alignment horizontal="center"/>
    </xf>
    <xf numFmtId="0" fontId="6" fillId="0" borderId="0" xfId="0" applyNumberFormat="1" applyFont="1" applyAlignment="1" applyProtection="1"/>
    <xf numFmtId="0" fontId="0" fillId="0" borderId="0" xfId="0" applyNumberFormat="1" applyAlignment="1" applyProtection="1">
      <alignment horizontal="center"/>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right"/>
    </xf>
    <xf numFmtId="0" fontId="10" fillId="0" borderId="0" xfId="0" applyNumberFormat="1" applyFont="1" applyAlignment="1">
      <alignment horizontal="center"/>
    </xf>
    <xf numFmtId="0" fontId="10" fillId="0" borderId="1" xfId="0" applyFont="1" applyBorder="1" applyAlignment="1">
      <alignment horizontal="left"/>
    </xf>
    <xf numFmtId="0" fontId="10" fillId="0" borderId="1" xfId="0" applyFont="1" applyBorder="1" applyAlignment="1">
      <alignment horizontal="right"/>
    </xf>
    <xf numFmtId="0" fontId="10" fillId="0" borderId="1" xfId="0" applyNumberFormat="1" applyFont="1" applyBorder="1" applyAlignment="1">
      <alignment horizontal="center"/>
    </xf>
    <xf numFmtId="0" fontId="10" fillId="0" borderId="1" xfId="0" applyFont="1" applyBorder="1" applyAlignment="1">
      <alignment horizontal="center"/>
    </xf>
    <xf numFmtId="0" fontId="10" fillId="0" borderId="2" xfId="0" applyFont="1" applyBorder="1" applyAlignment="1"/>
    <xf numFmtId="0" fontId="10" fillId="0" borderId="0" xfId="0" applyFont="1" applyAlignment="1"/>
    <xf numFmtId="0" fontId="10" fillId="0" borderId="3" xfId="0" applyFont="1" applyBorder="1" applyAlignment="1"/>
    <xf numFmtId="0" fontId="10" fillId="0" borderId="0" xfId="0" applyFont="1" applyBorder="1" applyAlignment="1"/>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quotePrefix="1"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applyProtection="1">
      <alignment horizontal="right"/>
    </xf>
    <xf numFmtId="0" fontId="10" fillId="0" borderId="0" xfId="0" applyFont="1" applyBorder="1" applyAlignment="1">
      <alignment horizontal="right"/>
    </xf>
    <xf numFmtId="0" fontId="10" fillId="0" borderId="0" xfId="0" applyFont="1" applyBorder="1" applyAlignment="1" applyProtection="1">
      <alignment horizontal="center"/>
    </xf>
    <xf numFmtId="0" fontId="10" fillId="0" borderId="5" xfId="0" applyFont="1" applyBorder="1" applyAlignment="1"/>
    <xf numFmtId="4" fontId="10" fillId="0" borderId="0" xfId="0" applyNumberFormat="1" applyFont="1" applyBorder="1" applyAlignment="1" applyProtection="1">
      <alignment horizontal="right"/>
    </xf>
    <xf numFmtId="3" fontId="10" fillId="0" borderId="0" xfId="0" applyNumberFormat="1" applyFont="1" applyBorder="1" applyAlignment="1">
      <alignment horizontal="center"/>
    </xf>
    <xf numFmtId="0" fontId="10" fillId="0" borderId="3" xfId="0" applyFont="1" applyBorder="1"/>
    <xf numFmtId="0" fontId="10" fillId="0" borderId="0" xfId="0" applyFont="1" applyBorder="1"/>
    <xf numFmtId="0" fontId="10" fillId="0" borderId="5" xfId="0" applyFont="1" applyBorder="1"/>
    <xf numFmtId="0" fontId="10" fillId="0" borderId="6" xfId="0" applyFont="1" applyBorder="1" applyAlignment="1" applyProtection="1">
      <alignment horizontal="center"/>
      <protection locked="0"/>
    </xf>
    <xf numFmtId="0" fontId="10" fillId="0" borderId="7" xfId="0" applyFont="1" applyBorder="1"/>
    <xf numFmtId="0" fontId="10" fillId="0" borderId="8" xfId="0" applyFont="1" applyBorder="1"/>
    <xf numFmtId="0" fontId="10" fillId="0" borderId="8" xfId="0" applyFont="1" applyBorder="1" applyAlignment="1">
      <alignment horizontal="left"/>
    </xf>
    <xf numFmtId="0" fontId="10" fillId="0" borderId="8" xfId="0" applyFont="1" applyBorder="1" applyAlignment="1" applyProtection="1">
      <alignment horizontal="right"/>
    </xf>
    <xf numFmtId="3" fontId="10" fillId="0" borderId="8" xfId="0" applyNumberFormat="1" applyFont="1" applyBorder="1" applyAlignment="1">
      <alignment horizontal="center"/>
    </xf>
    <xf numFmtId="0" fontId="10" fillId="0" borderId="8" xfId="0" applyFont="1" applyBorder="1" applyAlignment="1">
      <alignment horizontal="right"/>
    </xf>
    <xf numFmtId="0" fontId="10" fillId="0" borderId="8" xfId="0" applyFont="1" applyBorder="1" applyAlignment="1">
      <alignment horizontal="center"/>
    </xf>
    <xf numFmtId="0" fontId="10" fillId="0" borderId="9" xfId="0" applyFont="1" applyBorder="1"/>
    <xf numFmtId="0" fontId="10" fillId="0" borderId="0" xfId="0" applyFont="1" applyAlignment="1" applyProtection="1">
      <alignment horizontal="right"/>
    </xf>
    <xf numFmtId="3" fontId="10" fillId="0" borderId="0" xfId="0" applyNumberFormat="1" applyFont="1" applyAlignment="1">
      <alignment horizontal="center"/>
    </xf>
    <xf numFmtId="0" fontId="10" fillId="0" borderId="1" xfId="0" applyFont="1" applyBorder="1" applyAlignment="1" applyProtection="1">
      <alignment horizontal="right"/>
    </xf>
    <xf numFmtId="3" fontId="10" fillId="0" borderId="1" xfId="0" applyNumberFormat="1" applyFont="1" applyBorder="1" applyAlignment="1">
      <alignment horizontal="center"/>
    </xf>
    <xf numFmtId="0" fontId="10" fillId="0" borderId="0" xfId="0" applyFont="1" applyBorder="1" applyAlignment="1" applyProtection="1"/>
    <xf numFmtId="0" fontId="10" fillId="0" borderId="0" xfId="0" applyNumberFormat="1" applyFont="1" applyBorder="1" applyAlignment="1">
      <alignment horizontal="center"/>
    </xf>
    <xf numFmtId="0" fontId="10" fillId="0" borderId="8" xfId="0" applyNumberFormat="1" applyFont="1" applyBorder="1" applyAlignment="1">
      <alignment horizontal="center"/>
    </xf>
    <xf numFmtId="0" fontId="4" fillId="0" borderId="0" xfId="0" applyFont="1" applyBorder="1" applyAlignment="1">
      <alignment wrapText="1"/>
    </xf>
    <xf numFmtId="3" fontId="10" fillId="0" borderId="0" xfId="0" applyNumberFormat="1" applyFont="1" applyBorder="1" applyAlignment="1" applyProtection="1">
      <alignment horizontal="center"/>
    </xf>
    <xf numFmtId="0" fontId="4" fillId="0" borderId="0" xfId="0" applyFont="1" applyBorder="1" applyAlignment="1">
      <alignment horizontal="right"/>
    </xf>
    <xf numFmtId="3" fontId="15" fillId="0" borderId="0" xfId="0" applyNumberFormat="1" applyFont="1" applyBorder="1" applyAlignment="1">
      <alignment horizontal="right"/>
    </xf>
    <xf numFmtId="3" fontId="12" fillId="0" borderId="0" xfId="0" applyNumberFormat="1" applyFont="1" applyBorder="1" applyAlignment="1">
      <alignment horizontal="right"/>
    </xf>
    <xf numFmtId="0" fontId="8" fillId="0" borderId="0" xfId="0" applyFont="1" applyBorder="1" applyAlignment="1"/>
    <xf numFmtId="0" fontId="8" fillId="0" borderId="0" xfId="0" applyFont="1" applyBorder="1" applyAlignment="1">
      <alignment horizontal="right"/>
    </xf>
    <xf numFmtId="0" fontId="15" fillId="0" borderId="10" xfId="0" applyFont="1" applyBorder="1" applyAlignment="1"/>
    <xf numFmtId="0" fontId="4" fillId="0" borderId="10" xfId="0" applyFont="1" applyBorder="1" applyAlignment="1">
      <alignment horizontal="right"/>
    </xf>
    <xf numFmtId="0" fontId="5" fillId="0" borderId="10" xfId="0" applyFont="1" applyBorder="1" applyAlignment="1">
      <alignment horizontal="right"/>
    </xf>
    <xf numFmtId="0" fontId="4" fillId="0" borderId="11" xfId="0" applyFont="1" applyBorder="1" applyAlignment="1"/>
    <xf numFmtId="0" fontId="10" fillId="0" borderId="1" xfId="0" applyFont="1" applyBorder="1"/>
    <xf numFmtId="0" fontId="10" fillId="0" borderId="0" xfId="0" applyFont="1" applyBorder="1" applyAlignment="1" applyProtection="1">
      <alignment horizontal="left"/>
    </xf>
    <xf numFmtId="0" fontId="10" fillId="0" borderId="2" xfId="0" applyFont="1" applyBorder="1" applyAlignment="1" applyProtection="1"/>
    <xf numFmtId="0" fontId="10" fillId="0" borderId="3" xfId="0" applyFont="1" applyBorder="1" applyAlignment="1" applyProtection="1"/>
    <xf numFmtId="0" fontId="10" fillId="0" borderId="4" xfId="0" applyFont="1" applyBorder="1" applyAlignment="1" applyProtection="1">
      <alignment horizontal="center"/>
    </xf>
    <xf numFmtId="0" fontId="3" fillId="0" borderId="0" xfId="0" applyFont="1" applyBorder="1" applyAlignment="1" applyProtection="1">
      <alignment horizontal="center"/>
    </xf>
    <xf numFmtId="0" fontId="10" fillId="0" borderId="0" xfId="0" quotePrefix="1" applyFont="1" applyBorder="1" applyAlignment="1" applyProtection="1">
      <alignment horizontal="center"/>
    </xf>
    <xf numFmtId="0" fontId="3" fillId="0" borderId="0" xfId="0" applyFont="1" applyBorder="1" applyAlignment="1" applyProtection="1">
      <alignment horizontal="left"/>
    </xf>
    <xf numFmtId="0" fontId="10" fillId="0" borderId="5" xfId="0" applyFont="1" applyBorder="1" applyAlignment="1" applyProtection="1"/>
    <xf numFmtId="0" fontId="10" fillId="0" borderId="0" xfId="0" applyFont="1" applyAlignment="1" applyProtection="1"/>
    <xf numFmtId="0" fontId="8" fillId="0" borderId="0" xfId="0" applyFont="1" applyBorder="1" applyAlignment="1" applyProtection="1"/>
    <xf numFmtId="0" fontId="10" fillId="0" borderId="3" xfId="0" applyFont="1" applyBorder="1" applyProtection="1"/>
    <xf numFmtId="0" fontId="10" fillId="0" borderId="0" xfId="0" applyFont="1" applyBorder="1" applyProtection="1"/>
    <xf numFmtId="0" fontId="10" fillId="0" borderId="5" xfId="0" applyFont="1" applyBorder="1" applyProtection="1"/>
    <xf numFmtId="0" fontId="4" fillId="0" borderId="12" xfId="0" applyFont="1" applyBorder="1" applyAlignment="1" applyProtection="1">
      <alignment horizontal="right"/>
    </xf>
    <xf numFmtId="0" fontId="4" fillId="0" borderId="0" xfId="0" applyFont="1" applyBorder="1" applyAlignment="1" applyProtection="1">
      <alignment horizontal="right"/>
    </xf>
    <xf numFmtId="0" fontId="4" fillId="0" borderId="0" xfId="0" applyFont="1" applyBorder="1" applyAlignment="1" applyProtection="1"/>
    <xf numFmtId="0" fontId="8" fillId="0" borderId="0" xfId="0" applyFont="1" applyBorder="1" applyAlignment="1" applyProtection="1">
      <alignment horizontal="right"/>
    </xf>
    <xf numFmtId="3" fontId="15" fillId="0" borderId="0" xfId="0" applyNumberFormat="1" applyFont="1" applyBorder="1" applyAlignment="1" applyProtection="1">
      <alignment horizontal="right"/>
    </xf>
    <xf numFmtId="0" fontId="10" fillId="0" borderId="7" xfId="0" applyFont="1" applyBorder="1" applyProtection="1"/>
    <xf numFmtId="0" fontId="10" fillId="0" borderId="8" xfId="0" applyFont="1" applyBorder="1" applyProtection="1"/>
    <xf numFmtId="0" fontId="10" fillId="0" borderId="8" xfId="0" applyFont="1" applyBorder="1" applyAlignment="1" applyProtection="1">
      <alignment horizontal="left"/>
    </xf>
    <xf numFmtId="3" fontId="10" fillId="0" borderId="8" xfId="0" applyNumberFormat="1" applyFont="1" applyBorder="1" applyAlignment="1" applyProtection="1">
      <alignment horizontal="center"/>
    </xf>
    <xf numFmtId="0" fontId="10" fillId="0" borderId="8" xfId="0" applyFont="1" applyBorder="1" applyAlignment="1" applyProtection="1">
      <alignment horizontal="center"/>
    </xf>
    <xf numFmtId="0" fontId="10" fillId="0" borderId="9" xfId="0" applyFont="1" applyBorder="1" applyProtection="1"/>
    <xf numFmtId="0" fontId="10" fillId="0" borderId="1" xfId="0" applyFont="1" applyBorder="1" applyAlignment="1" applyProtection="1">
      <alignment horizontal="left"/>
    </xf>
    <xf numFmtId="3" fontId="10" fillId="0" borderId="1" xfId="0" applyNumberFormat="1" applyFont="1" applyBorder="1" applyAlignment="1" applyProtection="1">
      <alignment horizontal="center"/>
    </xf>
    <xf numFmtId="0" fontId="10" fillId="0" borderId="1" xfId="0" applyFont="1" applyBorder="1" applyAlignment="1" applyProtection="1">
      <alignment horizontal="center"/>
    </xf>
    <xf numFmtId="0" fontId="4" fillId="0" borderId="0" xfId="0" applyFont="1" applyBorder="1" applyAlignment="1" applyProtection="1">
      <alignment wrapText="1"/>
    </xf>
    <xf numFmtId="3" fontId="12" fillId="0" borderId="0" xfId="0" applyNumberFormat="1" applyFont="1" applyBorder="1" applyAlignment="1" applyProtection="1">
      <alignment horizontal="right"/>
    </xf>
    <xf numFmtId="0" fontId="10" fillId="0" borderId="0" xfId="0" applyFont="1" applyProtection="1"/>
    <xf numFmtId="0" fontId="10" fillId="0" borderId="0" xfId="0" applyFont="1" applyAlignment="1" applyProtection="1">
      <alignment horizontal="left"/>
    </xf>
    <xf numFmtId="3" fontId="10" fillId="0" borderId="0" xfId="0" applyNumberFormat="1" applyFont="1" applyAlignment="1" applyProtection="1">
      <alignment horizontal="center"/>
    </xf>
    <xf numFmtId="0" fontId="10" fillId="0" borderId="0" xfId="0" applyFont="1" applyAlignment="1" applyProtection="1">
      <alignment horizontal="center"/>
    </xf>
    <xf numFmtId="0" fontId="10" fillId="0" borderId="4" xfId="0" applyNumberFormat="1" applyFont="1" applyBorder="1" applyAlignment="1" applyProtection="1">
      <alignment horizontal="center"/>
    </xf>
    <xf numFmtId="0" fontId="10" fillId="0" borderId="0" xfId="0" applyNumberFormat="1" applyFont="1" applyBorder="1" applyAlignment="1" applyProtection="1">
      <alignment horizontal="center"/>
    </xf>
    <xf numFmtId="0" fontId="10" fillId="0" borderId="8" xfId="0" applyNumberFormat="1" applyFont="1" applyBorder="1" applyAlignment="1" applyProtection="1">
      <alignment horizontal="center"/>
    </xf>
    <xf numFmtId="0" fontId="10" fillId="0" borderId="0" xfId="0" applyNumberFormat="1" applyFont="1" applyAlignment="1" applyProtection="1">
      <alignment horizontal="center"/>
    </xf>
    <xf numFmtId="0" fontId="15" fillId="0" borderId="1" xfId="0" applyFont="1" applyBorder="1" applyAlignment="1" applyProtection="1"/>
    <xf numFmtId="0" fontId="4" fillId="0" borderId="1" xfId="0" applyFont="1" applyBorder="1" applyAlignment="1" applyProtection="1">
      <alignment horizontal="right"/>
    </xf>
    <xf numFmtId="0" fontId="5" fillId="0" borderId="1" xfId="0" applyFont="1" applyBorder="1" applyAlignment="1" applyProtection="1">
      <alignment horizontal="right"/>
    </xf>
    <xf numFmtId="0" fontId="4" fillId="0" borderId="2" xfId="0" applyFont="1" applyBorder="1" applyAlignment="1" applyProtection="1"/>
    <xf numFmtId="0" fontId="10" fillId="0" borderId="0" xfId="0" applyFont="1" applyFill="1" applyBorder="1" applyAlignment="1" applyProtection="1">
      <alignment horizontal="center"/>
      <protection locked="0"/>
    </xf>
    <xf numFmtId="0" fontId="10" fillId="0" borderId="0" xfId="0" applyFont="1" applyFill="1" applyBorder="1" applyAlignment="1">
      <alignment horizontal="left"/>
    </xf>
    <xf numFmtId="0" fontId="10" fillId="0" borderId="0" xfId="0" applyFont="1" applyFill="1" applyBorder="1" applyAlignment="1"/>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9" fillId="0" borderId="13" xfId="0" applyFont="1" applyBorder="1" applyAlignment="1">
      <alignment horizontal="left"/>
    </xf>
    <xf numFmtId="0" fontId="9" fillId="0" borderId="10" xfId="0" applyFont="1" applyBorder="1" applyAlignment="1">
      <alignment horizontal="left"/>
    </xf>
    <xf numFmtId="0" fontId="1" fillId="0" borderId="0" xfId="0" applyFont="1" applyBorder="1" applyAlignment="1">
      <alignment horizontal="left"/>
    </xf>
    <xf numFmtId="0" fontId="10" fillId="0" borderId="4" xfId="0" applyFont="1" applyFill="1" applyBorder="1" applyAlignment="1" applyProtection="1">
      <alignment horizontal="center"/>
      <protection locked="0"/>
    </xf>
    <xf numFmtId="3" fontId="10" fillId="0" borderId="4" xfId="0" applyNumberFormat="1" applyFont="1" applyFill="1" applyBorder="1" applyAlignment="1" applyProtection="1">
      <alignment horizontal="center"/>
      <protection locked="0"/>
    </xf>
    <xf numFmtId="3" fontId="10" fillId="0" borderId="6" xfId="0" applyNumberFormat="1" applyFont="1" applyBorder="1" applyAlignment="1" applyProtection="1">
      <alignment horizontal="right"/>
    </xf>
    <xf numFmtId="3" fontId="10" fillId="0" borderId="4"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0" fontId="10" fillId="0" borderId="0" xfId="0" applyFont="1" applyBorder="1" applyAlignment="1">
      <alignment horizontal="left"/>
    </xf>
    <xf numFmtId="0" fontId="1" fillId="0" borderId="0" xfId="0" applyFont="1" applyAlignment="1">
      <alignment horizontal="left"/>
    </xf>
    <xf numFmtId="3" fontId="5" fillId="0" borderId="10" xfId="0" applyNumberFormat="1" applyFont="1" applyBorder="1" applyAlignment="1">
      <alignment horizontal="right"/>
    </xf>
    <xf numFmtId="0" fontId="12" fillId="0" borderId="0" xfId="0" applyNumberFormat="1" applyFont="1" applyBorder="1" applyAlignment="1" applyProtection="1">
      <alignment horizontal="left" wrapText="1"/>
    </xf>
    <xf numFmtId="3" fontId="4" fillId="0" borderId="4" xfId="0" applyNumberFormat="1" applyFont="1" applyBorder="1" applyAlignment="1">
      <alignment horizontal="right"/>
    </xf>
    <xf numFmtId="3" fontId="10" fillId="0" borderId="4" xfId="0" applyNumberFormat="1" applyFont="1" applyBorder="1" applyAlignment="1" applyProtection="1">
      <alignment horizontal="center"/>
      <protection locked="0"/>
    </xf>
    <xf numFmtId="0" fontId="4" fillId="0" borderId="14" xfId="0" applyFont="1" applyBorder="1" applyAlignment="1">
      <alignment horizontal="left"/>
    </xf>
    <xf numFmtId="0" fontId="4" fillId="0" borderId="1" xfId="0" applyFont="1" applyBorder="1" applyAlignment="1">
      <alignment horizontal="left"/>
    </xf>
    <xf numFmtId="3" fontId="10" fillId="0" borderId="4" xfId="0" applyNumberFormat="1" applyFont="1" applyBorder="1" applyAlignment="1" applyProtection="1">
      <alignment horizontal="right"/>
    </xf>
    <xf numFmtId="0" fontId="12" fillId="0" borderId="0" xfId="0" applyFont="1" applyBorder="1" applyAlignment="1">
      <alignment horizontal="left"/>
    </xf>
    <xf numFmtId="0" fontId="4" fillId="0" borderId="0" xfId="0" applyFont="1" applyBorder="1" applyAlignment="1">
      <alignment horizontal="right"/>
    </xf>
    <xf numFmtId="0" fontId="8" fillId="0" borderId="0" xfId="0" applyFont="1" applyBorder="1" applyAlignment="1">
      <alignment horizontal="right"/>
    </xf>
    <xf numFmtId="0" fontId="4" fillId="0" borderId="0" xfId="0" applyFont="1" applyBorder="1" applyAlignment="1">
      <alignment horizontal="left" wrapText="1"/>
    </xf>
    <xf numFmtId="0" fontId="5" fillId="0" borderId="10" xfId="0" applyFont="1" applyBorder="1" applyAlignment="1">
      <alignment horizontal="left" wrapText="1"/>
    </xf>
    <xf numFmtId="0" fontId="4" fillId="0" borderId="3" xfId="0" applyFont="1" applyBorder="1" applyAlignment="1">
      <alignment horizontal="left"/>
    </xf>
    <xf numFmtId="0" fontId="4" fillId="0" borderId="0" xfId="0" applyFont="1" applyBorder="1" applyAlignment="1">
      <alignment horizontal="left"/>
    </xf>
    <xf numFmtId="3" fontId="8" fillId="0" borderId="4" xfId="0" applyNumberFormat="1" applyFont="1" applyBorder="1" applyAlignment="1">
      <alignment horizontal="right"/>
    </xf>
    <xf numFmtId="3" fontId="10" fillId="0" borderId="4" xfId="0" applyNumberFormat="1" applyFont="1" applyBorder="1" applyAlignment="1">
      <alignment horizontal="right"/>
    </xf>
    <xf numFmtId="0" fontId="11" fillId="0" borderId="0" xfId="0" applyFont="1" applyAlignment="1">
      <alignment horizontal="center" wrapText="1"/>
    </xf>
    <xf numFmtId="0" fontId="2" fillId="0" borderId="0" xfId="0" applyFont="1" applyAlignment="1">
      <alignment horizontal="left"/>
    </xf>
    <xf numFmtId="0" fontId="5" fillId="0" borderId="0" xfId="0" applyFont="1" applyAlignment="1">
      <alignment horizontal="left" wrapText="1"/>
    </xf>
    <xf numFmtId="0" fontId="16" fillId="0" borderId="0" xfId="0" applyFont="1" applyAlignment="1">
      <alignment horizontal="left" wrapText="1"/>
    </xf>
    <xf numFmtId="0" fontId="7" fillId="0" borderId="0" xfId="0" applyFont="1" applyAlignment="1">
      <alignment horizontal="center"/>
    </xf>
    <xf numFmtId="0" fontId="10" fillId="0" borderId="4" xfId="0" applyFont="1" applyBorder="1" applyAlignment="1" applyProtection="1">
      <alignment horizontal="center"/>
      <protection locked="0"/>
    </xf>
    <xf numFmtId="0" fontId="4" fillId="0" borderId="3" xfId="0" applyFont="1" applyBorder="1" applyAlignment="1" applyProtection="1">
      <alignment horizontal="left"/>
    </xf>
    <xf numFmtId="0" fontId="4" fillId="0" borderId="0" xfId="0" applyFont="1" applyBorder="1" applyAlignment="1" applyProtection="1">
      <alignment horizontal="left"/>
    </xf>
    <xf numFmtId="0" fontId="10" fillId="0" borderId="4" xfId="0" applyFont="1" applyBorder="1" applyAlignment="1" applyProtection="1">
      <alignment horizontal="center"/>
    </xf>
    <xf numFmtId="3" fontId="10" fillId="0" borderId="4" xfId="0" applyNumberFormat="1" applyFont="1" applyBorder="1" applyAlignment="1" applyProtection="1">
      <alignment horizontal="center"/>
    </xf>
    <xf numFmtId="3" fontId="4" fillId="0" borderId="4" xfId="0" applyNumberFormat="1" applyFont="1" applyBorder="1" applyAlignment="1" applyProtection="1">
      <alignment horizontal="right"/>
    </xf>
    <xf numFmtId="0" fontId="5" fillId="0" borderId="0" xfId="0" applyFont="1" applyAlignment="1" applyProtection="1">
      <alignment horizontal="left" wrapText="1"/>
    </xf>
    <xf numFmtId="0" fontId="8" fillId="0" borderId="0" xfId="0" applyFont="1" applyAlignment="1" applyProtection="1">
      <alignment horizontal="left" vertical="top" wrapText="1"/>
    </xf>
    <xf numFmtId="0" fontId="0" fillId="0" borderId="0" xfId="0" applyAlignment="1" applyProtection="1">
      <alignment horizontal="left"/>
    </xf>
    <xf numFmtId="0" fontId="9" fillId="0" borderId="0" xfId="0" applyFont="1" applyAlignment="1" applyProtection="1">
      <alignment horizontal="left" vertical="top" wrapText="1"/>
    </xf>
    <xf numFmtId="0" fontId="7" fillId="0" borderId="0" xfId="0" applyFont="1" applyAlignment="1" applyProtection="1">
      <alignment horizontal="left" vertical="top" wrapText="1"/>
    </xf>
    <xf numFmtId="0" fontId="0" fillId="0" borderId="0" xfId="0" applyAlignment="1" applyProtection="1">
      <alignment horizontal="left" wrapText="1"/>
    </xf>
    <xf numFmtId="0" fontId="5" fillId="0" borderId="0" xfId="0" applyFont="1" applyAlignment="1" applyProtection="1">
      <alignment horizontal="left" vertical="top" wrapText="1"/>
    </xf>
    <xf numFmtId="0" fontId="19" fillId="0" borderId="0" xfId="0" applyFont="1" applyAlignment="1" applyProtection="1">
      <alignment horizontal="left" vertical="top" wrapText="1"/>
    </xf>
    <xf numFmtId="0" fontId="1" fillId="0" borderId="0" xfId="0" applyFont="1" applyAlignment="1" applyProtection="1">
      <alignment horizontal="left" vertical="top" wrapText="1"/>
    </xf>
    <xf numFmtId="3" fontId="8" fillId="0" borderId="4" xfId="0" applyNumberFormat="1" applyFont="1" applyBorder="1" applyAlignment="1" applyProtection="1">
      <alignment horizontal="right"/>
    </xf>
    <xf numFmtId="0" fontId="5" fillId="0" borderId="10" xfId="0" applyFont="1" applyBorder="1" applyAlignment="1" applyProtection="1">
      <alignment horizontal="left" wrapText="1"/>
    </xf>
    <xf numFmtId="0" fontId="4" fillId="0" borderId="14" xfId="0" applyFont="1" applyBorder="1" applyAlignment="1" applyProtection="1">
      <alignment horizontal="left"/>
    </xf>
    <xf numFmtId="0" fontId="4" fillId="0" borderId="1" xfId="0" applyFont="1" applyBorder="1" applyAlignment="1" applyProtection="1">
      <alignment horizontal="left"/>
    </xf>
    <xf numFmtId="0" fontId="8" fillId="0" borderId="0" xfId="0" applyFont="1" applyBorder="1" applyAlignment="1" applyProtection="1">
      <alignment horizontal="right"/>
    </xf>
    <xf numFmtId="0" fontId="4" fillId="0" borderId="0" xfId="0" applyFont="1" applyBorder="1" applyAlignment="1" applyProtection="1">
      <alignment horizontal="left" wrapText="1"/>
    </xf>
    <xf numFmtId="0" fontId="10" fillId="0" borderId="0" xfId="0" applyFont="1" applyBorder="1" applyAlignment="1" applyProtection="1">
      <alignment horizontal="left"/>
    </xf>
    <xf numFmtId="0" fontId="12" fillId="0" borderId="0" xfId="0" applyFont="1" applyBorder="1" applyAlignment="1" applyProtection="1">
      <alignment horizontal="left"/>
    </xf>
    <xf numFmtId="0" fontId="0" fillId="0" borderId="0" xfId="0" applyAlignment="1" applyProtection="1">
      <alignment horizontal="left" vertical="top" wrapText="1"/>
    </xf>
    <xf numFmtId="0" fontId="20" fillId="0" borderId="0" xfId="0" applyFont="1" applyAlignment="1" applyProtection="1">
      <alignment horizontal="left"/>
    </xf>
    <xf numFmtId="0" fontId="16" fillId="0" borderId="0" xfId="0" applyFont="1" applyAlignment="1" applyProtection="1">
      <alignment horizontal="left" wrapText="1"/>
    </xf>
    <xf numFmtId="0" fontId="1" fillId="0" borderId="0" xfId="0" applyFont="1" applyAlignment="1" applyProtection="1">
      <alignment horizontal="left"/>
    </xf>
    <xf numFmtId="0" fontId="4" fillId="0" borderId="0" xfId="0" applyFont="1" applyBorder="1" applyAlignment="1" applyProtection="1">
      <alignment horizontal="right"/>
    </xf>
    <xf numFmtId="0" fontId="9" fillId="0" borderId="14" xfId="0" applyFont="1" applyBorder="1" applyAlignment="1" applyProtection="1">
      <alignment horizontal="left" wrapText="1"/>
    </xf>
    <xf numFmtId="0" fontId="9" fillId="0" borderId="1" xfId="0" applyFont="1" applyBorder="1" applyAlignment="1" applyProtection="1">
      <alignment horizontal="left" wrapText="1"/>
    </xf>
    <xf numFmtId="3" fontId="5" fillId="0" borderId="15" xfId="0" applyNumberFormat="1" applyFont="1" applyBorder="1" applyAlignment="1" applyProtection="1">
      <alignment horizontal="right"/>
    </xf>
  </cellXfs>
  <cellStyles count="1">
    <cellStyle name="Normal" xfId="0" builtinId="0"/>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7620</xdr:colOff>
      <xdr:row>0</xdr:row>
      <xdr:rowOff>121920</xdr:rowOff>
    </xdr:from>
    <xdr:to>
      <xdr:col>20</xdr:col>
      <xdr:colOff>213360</xdr:colOff>
      <xdr:row>3</xdr:row>
      <xdr:rowOff>45720</xdr:rowOff>
    </xdr:to>
    <xdr:pic>
      <xdr:nvPicPr>
        <xdr:cNvPr id="1026" name="Picture 2" descr="ITD Logo 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9880" y="121920"/>
          <a:ext cx="419100" cy="40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6"/>
    <pageSetUpPr fitToPage="1"/>
  </sheetPr>
  <dimension ref="A1:U43"/>
  <sheetViews>
    <sheetView showGridLines="0" tabSelected="1" topLeftCell="A13" workbookViewId="0">
      <selection activeCell="C7" sqref="C7:D7"/>
    </sheetView>
  </sheetViews>
  <sheetFormatPr defaultColWidth="9.109375" defaultRowHeight="13.2" x14ac:dyDescent="0.25"/>
  <cols>
    <col min="1" max="1" width="3.33203125" style="22" customWidth="1"/>
    <col min="2" max="2" width="5.6640625" style="22" customWidth="1"/>
    <col min="3" max="3" width="6.5546875" style="22" customWidth="1"/>
    <col min="4" max="4" width="5.88671875" style="22" customWidth="1"/>
    <col min="5" max="8" width="5.6640625" style="22" customWidth="1"/>
    <col min="9" max="9" width="3.88671875" style="22" customWidth="1"/>
    <col min="10" max="10" width="8.44140625" style="23" customWidth="1"/>
    <col min="11" max="11" width="2.5546875" style="23" customWidth="1"/>
    <col min="12" max="12" width="3.33203125" style="24" customWidth="1"/>
    <col min="13" max="14" width="5.6640625" style="25" customWidth="1"/>
    <col min="15" max="15" width="9.109375" style="25"/>
    <col min="16" max="17" width="3.33203125" style="24" customWidth="1"/>
    <col min="18" max="18" width="3.88671875" style="21" customWidth="1"/>
    <col min="19" max="19" width="3.6640625" style="21" customWidth="1"/>
    <col min="20" max="20" width="3.109375" style="21" customWidth="1"/>
    <col min="21" max="21" width="3.5546875" style="22" customWidth="1"/>
    <col min="22" max="29" width="5.6640625" style="22" customWidth="1"/>
    <col min="30" max="16384" width="9.109375" style="22"/>
  </cols>
  <sheetData>
    <row r="1" spans="1:21" ht="12.75" customHeight="1" x14ac:dyDescent="0.25">
      <c r="A1" s="149" t="s">
        <v>22</v>
      </c>
      <c r="B1" s="149"/>
      <c r="C1" s="149"/>
      <c r="D1" s="148" t="s">
        <v>21</v>
      </c>
      <c r="E1" s="148"/>
      <c r="F1" s="148"/>
      <c r="G1" s="148"/>
      <c r="H1" s="148"/>
      <c r="I1" s="148"/>
      <c r="J1" s="148"/>
      <c r="K1" s="148"/>
      <c r="L1" s="148"/>
      <c r="M1" s="148"/>
      <c r="N1" s="148"/>
      <c r="O1" s="148"/>
      <c r="P1" s="148"/>
      <c r="Q1" s="148"/>
    </row>
    <row r="2" spans="1:21" ht="12.75" customHeight="1" x14ac:dyDescent="0.25">
      <c r="D2" s="148"/>
      <c r="E2" s="148"/>
      <c r="F2" s="148"/>
      <c r="G2" s="148"/>
      <c r="H2" s="148"/>
      <c r="I2" s="148"/>
      <c r="J2" s="148"/>
      <c r="K2" s="148"/>
      <c r="L2" s="148"/>
      <c r="M2" s="148"/>
      <c r="N2" s="148"/>
      <c r="O2" s="148"/>
      <c r="P2" s="148"/>
      <c r="Q2" s="148"/>
    </row>
    <row r="3" spans="1:21" ht="12.75" customHeight="1" x14ac:dyDescent="0.25">
      <c r="D3" s="148"/>
      <c r="E3" s="148"/>
      <c r="F3" s="148"/>
      <c r="G3" s="148"/>
      <c r="H3" s="148"/>
      <c r="I3" s="148"/>
      <c r="J3" s="148"/>
      <c r="K3" s="148"/>
      <c r="L3" s="148"/>
      <c r="M3" s="148"/>
      <c r="N3" s="148"/>
      <c r="O3" s="148"/>
      <c r="P3" s="148"/>
      <c r="Q3" s="148"/>
    </row>
    <row r="4" spans="1:21" s="6" customFormat="1" ht="13.5" customHeight="1" x14ac:dyDescent="0.25">
      <c r="D4" s="152" t="s">
        <v>0</v>
      </c>
      <c r="E4" s="152"/>
      <c r="F4" s="152"/>
      <c r="G4" s="152"/>
      <c r="H4" s="152"/>
      <c r="I4" s="152"/>
      <c r="J4" s="152"/>
      <c r="K4" s="152"/>
      <c r="L4" s="152"/>
      <c r="M4" s="152"/>
      <c r="N4" s="152"/>
      <c r="O4" s="152"/>
      <c r="P4" s="152"/>
      <c r="Q4" s="152"/>
      <c r="R4" s="7"/>
      <c r="S4" s="7"/>
      <c r="T4" s="7"/>
    </row>
    <row r="5" spans="1:21" s="5" customFormat="1" ht="38.25" customHeight="1" thickBot="1" x14ac:dyDescent="0.35">
      <c r="A5" s="150" t="s">
        <v>26</v>
      </c>
      <c r="B5" s="151"/>
      <c r="C5" s="151"/>
      <c r="D5" s="151"/>
      <c r="E5" s="151"/>
      <c r="F5" s="151"/>
      <c r="G5" s="151"/>
      <c r="H5" s="151"/>
      <c r="I5" s="151"/>
      <c r="J5" s="151"/>
      <c r="K5" s="151"/>
      <c r="L5" s="151"/>
      <c r="M5" s="151"/>
      <c r="N5" s="151"/>
      <c r="O5" s="151"/>
      <c r="P5" s="151"/>
      <c r="Q5" s="151"/>
      <c r="R5" s="151"/>
      <c r="S5" s="151"/>
      <c r="T5" s="151"/>
      <c r="U5" s="151"/>
    </row>
    <row r="6" spans="1:21" s="31" customFormat="1" ht="20.100000000000001" customHeight="1" x14ac:dyDescent="0.25">
      <c r="A6" s="136" t="s">
        <v>33</v>
      </c>
      <c r="B6" s="137"/>
      <c r="C6" s="137"/>
      <c r="D6" s="137"/>
      <c r="E6" s="137"/>
      <c r="F6" s="137"/>
      <c r="G6" s="137"/>
      <c r="H6" s="137"/>
      <c r="I6" s="137"/>
      <c r="J6" s="137"/>
      <c r="K6" s="26"/>
      <c r="L6" s="27"/>
      <c r="M6" s="28"/>
      <c r="N6" s="28"/>
      <c r="O6" s="28"/>
      <c r="P6" s="27"/>
      <c r="Q6" s="27"/>
      <c r="R6" s="29"/>
      <c r="S6" s="29"/>
      <c r="T6" s="29"/>
      <c r="U6" s="30"/>
    </row>
    <row r="7" spans="1:21" s="31" customFormat="1" ht="18" customHeight="1" x14ac:dyDescent="0.25">
      <c r="A7" s="32"/>
      <c r="B7" s="33" t="s">
        <v>1</v>
      </c>
      <c r="C7" s="153"/>
      <c r="D7" s="153"/>
      <c r="E7" s="117" t="s">
        <v>67</v>
      </c>
      <c r="F7" s="36" t="s">
        <v>8</v>
      </c>
      <c r="G7" s="135"/>
      <c r="H7" s="135"/>
      <c r="I7" s="37" t="s">
        <v>9</v>
      </c>
      <c r="J7" s="118" t="str">
        <f>E7</f>
        <v>ac/ft</v>
      </c>
      <c r="K7" s="38"/>
      <c r="L7" s="39" t="s">
        <v>4</v>
      </c>
      <c r="M7" s="138">
        <f>C7*G7</f>
        <v>0</v>
      </c>
      <c r="N7" s="138"/>
      <c r="O7" s="65"/>
      <c r="P7" s="40"/>
      <c r="Q7" s="39"/>
      <c r="R7" s="41"/>
      <c r="S7" s="41"/>
      <c r="T7" s="41"/>
      <c r="U7" s="42"/>
    </row>
    <row r="8" spans="1:21" s="31" customFormat="1" ht="18" customHeight="1" x14ac:dyDescent="0.25">
      <c r="A8" s="32"/>
      <c r="B8" s="33" t="s">
        <v>55</v>
      </c>
      <c r="C8" s="33"/>
      <c r="D8" s="33"/>
      <c r="E8" s="33"/>
      <c r="F8" s="33"/>
      <c r="G8" s="33"/>
      <c r="H8" s="33"/>
      <c r="I8" s="33"/>
      <c r="J8" s="38"/>
      <c r="K8" s="38"/>
      <c r="L8" s="43" t="s">
        <v>4</v>
      </c>
      <c r="M8" s="129"/>
      <c r="N8" s="129"/>
      <c r="O8" s="65"/>
      <c r="P8" s="40"/>
      <c r="Q8" s="40"/>
      <c r="R8" s="37"/>
      <c r="S8" s="37"/>
      <c r="T8" s="37"/>
      <c r="U8" s="42"/>
    </row>
    <row r="9" spans="1:21" s="31" customFormat="1" ht="18" customHeight="1" x14ac:dyDescent="0.25">
      <c r="A9" s="32"/>
      <c r="C9" s="69" t="s">
        <v>2</v>
      </c>
      <c r="D9" s="33"/>
      <c r="E9" s="33"/>
      <c r="F9" s="33"/>
      <c r="H9" s="33"/>
      <c r="I9" s="33"/>
      <c r="K9" s="38"/>
      <c r="L9" s="39"/>
      <c r="M9" s="44"/>
      <c r="N9" s="44"/>
      <c r="O9" s="44"/>
      <c r="P9" s="40" t="s">
        <v>3</v>
      </c>
      <c r="Q9" s="40" t="s">
        <v>4</v>
      </c>
      <c r="R9" s="147">
        <f>M7+M8</f>
        <v>0</v>
      </c>
      <c r="S9" s="147"/>
      <c r="T9" s="147"/>
      <c r="U9" s="42"/>
    </row>
    <row r="10" spans="1:21" ht="8.1" customHeight="1" x14ac:dyDescent="0.25">
      <c r="A10" s="45"/>
      <c r="B10" s="46"/>
      <c r="C10" s="46"/>
      <c r="D10" s="46"/>
      <c r="E10" s="46"/>
      <c r="F10" s="46"/>
      <c r="G10" s="46"/>
      <c r="H10" s="46"/>
      <c r="I10" s="46"/>
      <c r="J10" s="38"/>
      <c r="K10" s="38"/>
      <c r="L10" s="39"/>
      <c r="M10" s="44"/>
      <c r="N10" s="44"/>
      <c r="O10" s="44"/>
      <c r="P10" s="40"/>
      <c r="Q10" s="40"/>
      <c r="R10" s="37"/>
      <c r="S10" s="37"/>
      <c r="T10" s="37"/>
      <c r="U10" s="47"/>
    </row>
    <row r="11" spans="1:21" s="31" customFormat="1" ht="18" customHeight="1" x14ac:dyDescent="0.25">
      <c r="A11" s="144" t="s">
        <v>34</v>
      </c>
      <c r="B11" s="145"/>
      <c r="C11" s="145"/>
      <c r="D11" s="145"/>
      <c r="E11" s="145"/>
      <c r="F11" s="145"/>
      <c r="G11" s="145"/>
      <c r="H11" s="145"/>
      <c r="I11" s="145"/>
      <c r="J11" s="145"/>
      <c r="K11" s="38"/>
      <c r="L11" s="39"/>
      <c r="M11" s="44"/>
      <c r="N11" s="44"/>
      <c r="O11" s="44"/>
      <c r="P11" s="40"/>
      <c r="Q11" s="40"/>
      <c r="R11" s="37"/>
      <c r="S11" s="37"/>
      <c r="T11" s="37"/>
      <c r="U11" s="42"/>
    </row>
    <row r="12" spans="1:21" s="31" customFormat="1" ht="18" customHeight="1" x14ac:dyDescent="0.25">
      <c r="A12" s="32"/>
      <c r="B12" s="33" t="s">
        <v>1</v>
      </c>
      <c r="C12" s="153"/>
      <c r="D12" s="153"/>
      <c r="E12" s="117" t="s">
        <v>67</v>
      </c>
      <c r="F12" s="36" t="s">
        <v>8</v>
      </c>
      <c r="G12" s="135"/>
      <c r="H12" s="135"/>
      <c r="I12" s="37" t="s">
        <v>9</v>
      </c>
      <c r="J12" s="118" t="str">
        <f>E12</f>
        <v>ac/ft</v>
      </c>
      <c r="K12" s="38"/>
      <c r="L12" s="39" t="s">
        <v>4</v>
      </c>
      <c r="M12" s="138">
        <f>C12*G12</f>
        <v>0</v>
      </c>
      <c r="N12" s="138"/>
      <c r="O12" s="65"/>
      <c r="P12" s="40"/>
      <c r="Q12" s="39"/>
      <c r="R12" s="41"/>
      <c r="S12" s="41"/>
      <c r="T12" s="41"/>
      <c r="U12" s="42"/>
    </row>
    <row r="13" spans="1:21" s="31" customFormat="1" ht="18" customHeight="1" x14ac:dyDescent="0.25">
      <c r="A13" s="32"/>
      <c r="B13" s="33" t="s">
        <v>31</v>
      </c>
      <c r="C13" s="33"/>
      <c r="D13" s="33"/>
      <c r="E13" s="33"/>
      <c r="F13" s="33"/>
      <c r="G13" s="33"/>
      <c r="H13" s="48"/>
      <c r="I13" s="33" t="s">
        <v>5</v>
      </c>
      <c r="J13" s="38"/>
      <c r="K13" s="38"/>
      <c r="L13" s="43" t="s">
        <v>4</v>
      </c>
      <c r="M13" s="129"/>
      <c r="N13" s="129"/>
      <c r="O13" s="65"/>
      <c r="P13" s="40"/>
      <c r="Q13" s="40"/>
      <c r="R13" s="37"/>
      <c r="S13" s="37"/>
      <c r="T13" s="37"/>
      <c r="U13" s="42"/>
    </row>
    <row r="14" spans="1:21" s="31" customFormat="1" ht="18" customHeight="1" x14ac:dyDescent="0.25">
      <c r="A14" s="32"/>
      <c r="C14" s="69" t="s">
        <v>2</v>
      </c>
      <c r="D14" s="33"/>
      <c r="E14" s="33"/>
      <c r="F14" s="33"/>
      <c r="H14" s="33"/>
      <c r="I14" s="33"/>
      <c r="K14" s="38"/>
      <c r="L14" s="39"/>
      <c r="M14" s="44"/>
      <c r="N14" s="44"/>
      <c r="O14" s="44"/>
      <c r="P14" s="66" t="s">
        <v>6</v>
      </c>
      <c r="Q14" s="66" t="s">
        <v>4</v>
      </c>
      <c r="R14" s="134">
        <f>M12+M13</f>
        <v>0</v>
      </c>
      <c r="S14" s="134"/>
      <c r="T14" s="134"/>
      <c r="U14" s="42"/>
    </row>
    <row r="15" spans="1:21" ht="8.1" customHeight="1" x14ac:dyDescent="0.25">
      <c r="A15" s="45"/>
      <c r="B15" s="46"/>
      <c r="C15" s="46"/>
      <c r="D15" s="46"/>
      <c r="E15" s="46"/>
      <c r="F15" s="46"/>
      <c r="G15" s="46"/>
      <c r="H15" s="46"/>
      <c r="I15" s="46"/>
      <c r="J15" s="38"/>
      <c r="K15" s="38"/>
      <c r="L15" s="39"/>
      <c r="M15" s="44"/>
      <c r="N15" s="44"/>
      <c r="O15" s="44"/>
      <c r="P15" s="40"/>
      <c r="Q15" s="40"/>
      <c r="R15" s="37"/>
      <c r="S15" s="37"/>
      <c r="T15" s="37"/>
      <c r="U15" s="47"/>
    </row>
    <row r="16" spans="1:21" s="31" customFormat="1" ht="18" customHeight="1" x14ac:dyDescent="0.25">
      <c r="A16" s="144" t="s">
        <v>35</v>
      </c>
      <c r="B16" s="145"/>
      <c r="C16" s="145"/>
      <c r="D16" s="145"/>
      <c r="E16" s="145"/>
      <c r="F16" s="145"/>
      <c r="G16" s="145"/>
      <c r="H16" s="145"/>
      <c r="I16" s="145"/>
      <c r="J16" s="145"/>
      <c r="K16" s="38"/>
      <c r="L16" s="39"/>
      <c r="M16" s="44"/>
      <c r="N16" s="44"/>
      <c r="O16" s="44"/>
      <c r="P16" s="40"/>
      <c r="Q16" s="40"/>
      <c r="R16" s="37"/>
      <c r="S16" s="37"/>
      <c r="T16" s="37"/>
      <c r="U16" s="42"/>
    </row>
    <row r="17" spans="1:21" s="31" customFormat="1" ht="18" customHeight="1" x14ac:dyDescent="0.25">
      <c r="A17" s="32"/>
      <c r="B17" s="33" t="s">
        <v>1</v>
      </c>
      <c r="C17" s="153"/>
      <c r="D17" s="153"/>
      <c r="E17" s="117" t="s">
        <v>67</v>
      </c>
      <c r="F17" s="36" t="s">
        <v>8</v>
      </c>
      <c r="G17" s="135"/>
      <c r="H17" s="135"/>
      <c r="I17" s="37" t="s">
        <v>9</v>
      </c>
      <c r="J17" s="118" t="str">
        <f>E17</f>
        <v>ac/ft</v>
      </c>
      <c r="K17" s="38"/>
      <c r="L17" s="39" t="s">
        <v>4</v>
      </c>
      <c r="M17" s="138">
        <f>C17*G17</f>
        <v>0</v>
      </c>
      <c r="N17" s="138"/>
      <c r="O17" s="65"/>
      <c r="P17" s="40"/>
      <c r="Q17" s="39"/>
      <c r="R17" s="41"/>
      <c r="S17" s="41"/>
      <c r="T17" s="41"/>
      <c r="U17" s="42"/>
    </row>
    <row r="18" spans="1:21" s="31" customFormat="1" ht="18" customHeight="1" x14ac:dyDescent="12.75">
      <c r="A18" s="32"/>
      <c r="B18" s="33" t="s">
        <v>55</v>
      </c>
      <c r="C18" s="33"/>
      <c r="D18" s="33"/>
      <c r="E18" s="33"/>
      <c r="F18" s="33"/>
      <c r="G18" s="33"/>
      <c r="H18" s="33"/>
      <c r="I18" s="33"/>
      <c r="J18" s="38"/>
      <c r="K18" s="38"/>
      <c r="L18" s="43" t="s">
        <v>4</v>
      </c>
      <c r="M18" s="129"/>
      <c r="N18" s="129"/>
      <c r="O18" s="65"/>
      <c r="P18" s="40"/>
      <c r="Q18" s="40"/>
      <c r="R18" s="37"/>
      <c r="S18" s="37"/>
      <c r="T18" s="37"/>
      <c r="U18" s="42"/>
    </row>
    <row r="19" spans="1:21" s="31" customFormat="1" ht="18" customHeight="1" x14ac:dyDescent="12.75">
      <c r="A19" s="32"/>
      <c r="C19" s="3"/>
      <c r="D19" s="141" t="s">
        <v>28</v>
      </c>
      <c r="E19" s="141"/>
      <c r="F19" s="141"/>
      <c r="G19" s="141"/>
      <c r="H19" s="141"/>
      <c r="I19" s="141"/>
      <c r="J19" s="141"/>
      <c r="K19" s="141"/>
      <c r="L19" s="141"/>
      <c r="M19" s="141"/>
      <c r="N19" s="141"/>
      <c r="O19" s="67" t="s">
        <v>38</v>
      </c>
      <c r="P19" s="70" t="s">
        <v>10</v>
      </c>
      <c r="Q19" s="70" t="s">
        <v>4</v>
      </c>
      <c r="R19" s="146">
        <f>R9-R14</f>
        <v>0</v>
      </c>
      <c r="S19" s="146"/>
      <c r="T19" s="146"/>
      <c r="U19" s="42"/>
    </row>
    <row r="20" spans="1:21" ht="12" customHeight="1" thickBot="1" x14ac:dyDescent="12.75">
      <c r="A20" s="49"/>
      <c r="B20" s="50"/>
      <c r="C20" s="50"/>
      <c r="D20" s="50"/>
      <c r="E20" s="50"/>
      <c r="F20" s="50"/>
      <c r="G20" s="50"/>
      <c r="H20" s="50"/>
      <c r="I20" s="50"/>
      <c r="J20" s="51"/>
      <c r="K20" s="51"/>
      <c r="L20" s="52"/>
      <c r="M20" s="53"/>
      <c r="N20" s="53"/>
      <c r="O20" s="53"/>
      <c r="P20" s="54"/>
      <c r="Q20" s="54"/>
      <c r="R20" s="55"/>
      <c r="S20" s="55"/>
      <c r="T20" s="55"/>
      <c r="U20" s="56"/>
    </row>
    <row r="21" spans="1:21" ht="54.75" customHeight="1" thickBot="1" x14ac:dyDescent="12.75">
      <c r="A21" s="143" t="s">
        <v>41</v>
      </c>
      <c r="B21" s="143"/>
      <c r="C21" s="143"/>
      <c r="D21" s="143"/>
      <c r="E21" s="143"/>
      <c r="F21" s="143"/>
      <c r="G21" s="143"/>
      <c r="H21" s="143"/>
      <c r="I21" s="143"/>
      <c r="J21" s="143"/>
      <c r="K21" s="143"/>
      <c r="L21" s="143"/>
      <c r="M21" s="143"/>
      <c r="N21" s="143"/>
      <c r="O21" s="143"/>
      <c r="P21" s="143"/>
      <c r="Q21" s="143"/>
      <c r="R21" s="143"/>
      <c r="S21" s="143"/>
      <c r="T21" s="143"/>
      <c r="U21" s="143"/>
    </row>
    <row r="22" spans="1:21" s="31" customFormat="1" ht="20.100000000000001" customHeight="1" x14ac:dyDescent="12.75">
      <c r="A22" s="136" t="s">
        <v>27</v>
      </c>
      <c r="B22" s="137"/>
      <c r="C22" s="137"/>
      <c r="D22" s="137"/>
      <c r="E22" s="137"/>
      <c r="F22" s="137"/>
      <c r="G22" s="137"/>
      <c r="H22" s="137"/>
      <c r="I22" s="137"/>
      <c r="J22" s="137"/>
      <c r="K22" s="26"/>
      <c r="L22" s="59"/>
      <c r="M22" s="60"/>
      <c r="N22" s="60"/>
      <c r="O22" s="60"/>
      <c r="P22" s="27"/>
      <c r="Q22" s="27"/>
      <c r="R22" s="29"/>
      <c r="S22" s="29"/>
      <c r="T22" s="29"/>
      <c r="U22" s="30"/>
    </row>
    <row r="23" spans="1:21" s="31" customFormat="1" ht="18" customHeight="1" x14ac:dyDescent="12.75">
      <c r="A23" s="32"/>
      <c r="B23" s="119" t="s">
        <v>1</v>
      </c>
      <c r="C23" s="125"/>
      <c r="D23" s="125"/>
      <c r="E23" s="117" t="s">
        <v>67</v>
      </c>
      <c r="F23" s="120" t="s">
        <v>8</v>
      </c>
      <c r="G23" s="126"/>
      <c r="H23" s="126"/>
      <c r="I23" s="121" t="s">
        <v>9</v>
      </c>
      <c r="J23" s="118" t="str">
        <f>E23</f>
        <v>ac/ft</v>
      </c>
      <c r="K23" s="38"/>
      <c r="L23" s="39" t="s">
        <v>4</v>
      </c>
      <c r="M23" s="138">
        <f>C23*G23</f>
        <v>0</v>
      </c>
      <c r="N23" s="138"/>
      <c r="O23" s="65"/>
      <c r="P23" s="40"/>
      <c r="Q23" s="39"/>
      <c r="R23" s="41"/>
      <c r="S23" s="41"/>
      <c r="T23" s="41"/>
      <c r="U23" s="42"/>
    </row>
    <row r="24" spans="1:21" s="31" customFormat="1" ht="18" customHeight="1" x14ac:dyDescent="12.75">
      <c r="A24" s="32"/>
      <c r="B24" s="119" t="s">
        <v>1</v>
      </c>
      <c r="C24" s="125"/>
      <c r="D24" s="125"/>
      <c r="E24" s="117" t="s">
        <v>67</v>
      </c>
      <c r="F24" s="120" t="s">
        <v>8</v>
      </c>
      <c r="G24" s="126"/>
      <c r="H24" s="126"/>
      <c r="I24" s="121" t="s">
        <v>9</v>
      </c>
      <c r="J24" s="118" t="str">
        <f>E24</f>
        <v>ac/ft</v>
      </c>
      <c r="K24" s="38"/>
      <c r="L24" s="39" t="s">
        <v>4</v>
      </c>
      <c r="M24" s="138">
        <f>C24*G24</f>
        <v>0</v>
      </c>
      <c r="N24" s="138"/>
      <c r="O24" s="65"/>
      <c r="P24" s="40"/>
      <c r="Q24" s="39"/>
      <c r="R24" s="41"/>
      <c r="S24" s="41"/>
      <c r="T24" s="41"/>
      <c r="U24" s="42"/>
    </row>
    <row r="25" spans="1:21" s="31" customFormat="1" ht="18" customHeight="1" x14ac:dyDescent="12.75">
      <c r="A25" s="32"/>
      <c r="B25" s="130" t="s">
        <v>29</v>
      </c>
      <c r="C25" s="130"/>
      <c r="D25" s="130"/>
      <c r="E25" s="130"/>
      <c r="F25" s="130"/>
      <c r="G25" s="130"/>
      <c r="H25" s="130"/>
      <c r="I25" s="130"/>
      <c r="J25" s="130"/>
      <c r="K25" s="38"/>
      <c r="L25" s="43" t="s">
        <v>4</v>
      </c>
      <c r="M25" s="129"/>
      <c r="N25" s="129"/>
      <c r="O25" s="65"/>
      <c r="P25" s="40"/>
      <c r="Q25" s="40"/>
      <c r="R25" s="37"/>
      <c r="S25" s="37"/>
      <c r="T25" s="37"/>
      <c r="U25" s="42"/>
    </row>
    <row r="26" spans="1:21" s="31" customFormat="1" ht="18" customHeight="1" x14ac:dyDescent="12.75">
      <c r="A26" s="32"/>
      <c r="C26" s="69" t="s">
        <v>2</v>
      </c>
      <c r="E26" s="3"/>
      <c r="F26" s="3"/>
      <c r="G26" s="3"/>
      <c r="H26" s="3"/>
      <c r="I26" s="3"/>
      <c r="K26" s="3"/>
      <c r="L26" s="3"/>
      <c r="M26" s="3"/>
      <c r="N26" s="44"/>
      <c r="O26" s="44"/>
      <c r="P26" s="40" t="s">
        <v>11</v>
      </c>
      <c r="Q26" s="40" t="s">
        <v>4</v>
      </c>
      <c r="R26" s="147">
        <f>M23+M24+M25</f>
        <v>0</v>
      </c>
      <c r="S26" s="147"/>
      <c r="T26" s="147"/>
      <c r="U26" s="42"/>
    </row>
    <row r="27" spans="1:21" ht="8.1" customHeight="1" x14ac:dyDescent="12.75">
      <c r="A27" s="45"/>
      <c r="B27" s="46"/>
      <c r="C27" s="46"/>
      <c r="D27" s="46"/>
      <c r="E27" s="46"/>
      <c r="F27" s="46"/>
      <c r="G27" s="46"/>
      <c r="H27" s="46"/>
      <c r="I27" s="46"/>
      <c r="J27" s="38"/>
      <c r="K27" s="38"/>
      <c r="L27" s="39"/>
      <c r="M27" s="44"/>
      <c r="N27" s="44"/>
      <c r="O27" s="44"/>
      <c r="P27" s="40"/>
      <c r="Q27" s="40"/>
      <c r="R27" s="37"/>
      <c r="S27" s="37"/>
      <c r="T27" s="37"/>
      <c r="U27" s="47"/>
    </row>
    <row r="28" spans="1:21" s="31" customFormat="1" ht="18" customHeight="1" x14ac:dyDescent="12.75">
      <c r="A28" s="144" t="s">
        <v>36</v>
      </c>
      <c r="B28" s="145"/>
      <c r="C28" s="145"/>
      <c r="D28" s="145"/>
      <c r="E28" s="145"/>
      <c r="F28" s="145"/>
      <c r="G28" s="145"/>
      <c r="H28" s="145"/>
      <c r="I28" s="145"/>
      <c r="J28" s="145"/>
      <c r="K28" s="38"/>
      <c r="L28" s="39"/>
      <c r="M28" s="44"/>
      <c r="N28" s="44"/>
      <c r="O28" s="44"/>
      <c r="P28" s="40"/>
      <c r="Q28" s="40"/>
      <c r="R28" s="37"/>
      <c r="S28" s="37"/>
      <c r="T28" s="37"/>
      <c r="U28" s="42"/>
    </row>
    <row r="29" spans="1:21" s="31" customFormat="1" ht="18" customHeight="1" x14ac:dyDescent="12.75">
      <c r="A29" s="32"/>
      <c r="B29" s="133" t="s">
        <v>24</v>
      </c>
      <c r="C29" s="133"/>
      <c r="D29" s="133"/>
      <c r="E29" s="133"/>
      <c r="F29" s="133"/>
      <c r="G29" s="133"/>
      <c r="H29" s="133"/>
      <c r="I29" s="133"/>
      <c r="J29" s="133"/>
      <c r="K29" s="38"/>
      <c r="L29" s="43" t="s">
        <v>4</v>
      </c>
      <c r="M29" s="128"/>
      <c r="N29" s="128"/>
      <c r="O29" s="65"/>
      <c r="P29" s="40"/>
      <c r="Q29" s="39"/>
      <c r="R29" s="41"/>
      <c r="S29" s="41"/>
      <c r="T29" s="41"/>
      <c r="U29" s="42"/>
    </row>
    <row r="30" spans="1:21" s="31" customFormat="1" ht="18" customHeight="1" x14ac:dyDescent="12.75">
      <c r="A30" s="32"/>
      <c r="B30" s="139" t="s">
        <v>25</v>
      </c>
      <c r="C30" s="139"/>
      <c r="D30" s="139"/>
      <c r="E30" s="139"/>
      <c r="F30" s="139"/>
      <c r="G30" s="139"/>
      <c r="H30" s="139"/>
      <c r="I30" s="139"/>
      <c r="J30" s="139"/>
      <c r="K30" s="38"/>
      <c r="L30" s="43" t="s">
        <v>4</v>
      </c>
      <c r="M30" s="129"/>
      <c r="N30" s="129"/>
      <c r="O30" s="65"/>
      <c r="P30" s="40"/>
      <c r="Q30" s="40"/>
      <c r="R30" s="37"/>
      <c r="S30" s="37"/>
      <c r="T30" s="37"/>
      <c r="U30" s="42"/>
    </row>
    <row r="31" spans="1:21" s="31" customFormat="1" ht="27" customHeight="1" x14ac:dyDescent="12.75">
      <c r="A31" s="32"/>
      <c r="C31" s="64"/>
      <c r="D31" s="142" t="s">
        <v>42</v>
      </c>
      <c r="E31" s="142"/>
      <c r="F31" s="142"/>
      <c r="G31" s="142"/>
      <c r="H31" s="142"/>
      <c r="I31" s="142"/>
      <c r="J31" s="142"/>
      <c r="K31" s="142"/>
      <c r="L31" s="142"/>
      <c r="M31" s="142"/>
      <c r="N31" s="142"/>
      <c r="O31" s="68" t="s">
        <v>39</v>
      </c>
      <c r="P31" s="66" t="s">
        <v>12</v>
      </c>
      <c r="Q31" s="66" t="s">
        <v>4</v>
      </c>
      <c r="R31" s="134" t="str">
        <f>IF(OR(R19=0,27=0),"",IF(R19-R26&gt;0,R19-R26,0))</f>
        <v/>
      </c>
      <c r="S31" s="134"/>
      <c r="T31" s="134"/>
      <c r="U31" s="42"/>
    </row>
    <row r="32" spans="1:21" ht="12" customHeight="1" thickBot="1" x14ac:dyDescent="12.75">
      <c r="A32" s="49"/>
      <c r="B32" s="50"/>
      <c r="C32" s="50"/>
      <c r="D32" s="50"/>
      <c r="E32" s="50"/>
      <c r="F32" s="50"/>
      <c r="G32" s="50"/>
      <c r="H32" s="50"/>
      <c r="I32" s="50"/>
      <c r="J32" s="51"/>
      <c r="K32" s="51"/>
      <c r="L32" s="52"/>
      <c r="M32" s="53"/>
      <c r="N32" s="53"/>
      <c r="O32" s="53"/>
      <c r="P32" s="54"/>
      <c r="Q32" s="54"/>
      <c r="R32" s="55"/>
      <c r="S32" s="55"/>
      <c r="T32" s="55"/>
      <c r="U32" s="56"/>
    </row>
    <row r="33" spans="1:21" ht="12" customHeight="1" thickBot="1" x14ac:dyDescent="12.75">
      <c r="L33" s="57"/>
      <c r="M33" s="58"/>
      <c r="N33" s="58"/>
      <c r="O33" s="58"/>
    </row>
    <row r="34" spans="1:21" s="31" customFormat="1" ht="20.100000000000001" customHeight="1" x14ac:dyDescent="12.75">
      <c r="A34" s="136" t="s">
        <v>37</v>
      </c>
      <c r="B34" s="137"/>
      <c r="C34" s="137"/>
      <c r="D34" s="137"/>
      <c r="E34" s="137"/>
      <c r="F34" s="137"/>
      <c r="G34" s="137"/>
      <c r="H34" s="137"/>
      <c r="I34" s="137"/>
      <c r="J34" s="137"/>
      <c r="K34" s="26"/>
      <c r="L34" s="59"/>
      <c r="M34" s="60"/>
      <c r="N34" s="60"/>
      <c r="O34" s="60"/>
      <c r="P34" s="27"/>
      <c r="Q34" s="27"/>
      <c r="R34" s="29"/>
      <c r="S34" s="29"/>
      <c r="T34" s="29"/>
      <c r="U34" s="30"/>
    </row>
    <row r="35" spans="1:21" s="31" customFormat="1" ht="18" customHeight="1" x14ac:dyDescent="12.75">
      <c r="A35" s="32"/>
      <c r="B35" s="33" t="s">
        <v>15</v>
      </c>
      <c r="C35" s="61"/>
      <c r="D35" s="34"/>
      <c r="E35" s="35" t="s">
        <v>67</v>
      </c>
      <c r="F35" s="36" t="s">
        <v>8</v>
      </c>
      <c r="G35" s="135"/>
      <c r="H35" s="135"/>
      <c r="I35" s="37" t="s">
        <v>17</v>
      </c>
      <c r="J35" s="34"/>
      <c r="K35" s="38" t="s">
        <v>18</v>
      </c>
      <c r="L35" s="57" t="s">
        <v>4</v>
      </c>
      <c r="M35" s="138">
        <f>D35*G35*J35%</f>
        <v>0</v>
      </c>
      <c r="N35" s="138"/>
      <c r="O35" s="65"/>
      <c r="P35" s="40"/>
      <c r="Q35" s="39"/>
      <c r="R35" s="41"/>
      <c r="S35" s="41"/>
      <c r="T35" s="41"/>
      <c r="U35" s="42"/>
    </row>
    <row r="36" spans="1:21" s="31" customFormat="1" ht="18" customHeight="1" x14ac:dyDescent="12.75">
      <c r="A36" s="32"/>
      <c r="B36" s="33" t="s">
        <v>16</v>
      </c>
      <c r="C36" s="61"/>
      <c r="D36" s="34"/>
      <c r="E36" s="35" t="s">
        <v>67</v>
      </c>
      <c r="F36" s="36" t="s">
        <v>8</v>
      </c>
      <c r="G36" s="135"/>
      <c r="H36" s="135"/>
      <c r="I36" s="37" t="s">
        <v>17</v>
      </c>
      <c r="J36" s="34"/>
      <c r="K36" s="38" t="s">
        <v>18</v>
      </c>
      <c r="L36" s="57" t="s">
        <v>4</v>
      </c>
      <c r="M36" s="127">
        <f>D36*G36*J36%</f>
        <v>0</v>
      </c>
      <c r="N36" s="127"/>
      <c r="O36" s="65"/>
      <c r="P36" s="40"/>
      <c r="Q36" s="39"/>
      <c r="R36" s="41"/>
      <c r="S36" s="41"/>
      <c r="T36" s="41"/>
      <c r="U36" s="42"/>
    </row>
    <row r="37" spans="1:21" s="31" customFormat="1" ht="18" customHeight="1" x14ac:dyDescent="12.75">
      <c r="A37" s="32"/>
      <c r="C37" s="3"/>
      <c r="D37" s="140" t="s">
        <v>13</v>
      </c>
      <c r="E37" s="140"/>
      <c r="F37" s="140"/>
      <c r="G37" s="140"/>
      <c r="H37" s="140"/>
      <c r="I37" s="140"/>
      <c r="J37" s="140"/>
      <c r="K37" s="140"/>
      <c r="L37" s="140"/>
      <c r="M37" s="140"/>
      <c r="N37" s="140"/>
      <c r="O37" s="62"/>
      <c r="P37" s="66" t="s">
        <v>14</v>
      </c>
      <c r="Q37" s="66" t="s">
        <v>4</v>
      </c>
      <c r="R37" s="134">
        <f>M35+M36</f>
        <v>0</v>
      </c>
      <c r="S37" s="134"/>
      <c r="T37" s="134"/>
      <c r="U37" s="42"/>
    </row>
    <row r="38" spans="1:21" ht="12" customHeight="1" thickBot="1" x14ac:dyDescent="12.75">
      <c r="A38" s="49"/>
      <c r="B38" s="50"/>
      <c r="C38" s="50"/>
      <c r="D38" s="50"/>
      <c r="E38" s="50"/>
      <c r="F38" s="50"/>
      <c r="G38" s="50"/>
      <c r="H38" s="50"/>
      <c r="I38" s="50"/>
      <c r="J38" s="51"/>
      <c r="K38" s="51"/>
      <c r="L38" s="54"/>
      <c r="M38" s="63"/>
      <c r="N38" s="63"/>
      <c r="O38" s="63"/>
      <c r="P38" s="54"/>
      <c r="Q38" s="54"/>
      <c r="R38" s="55"/>
      <c r="S38" s="55"/>
      <c r="T38" s="55"/>
      <c r="U38" s="56"/>
    </row>
    <row r="39" spans="1:21" ht="12" customHeight="1" thickBot="1" x14ac:dyDescent="12.75"/>
    <row r="40" spans="1:21" s="16" customFormat="1" ht="24.75" customHeight="1" thickBot="1" x14ac:dyDescent="12.75">
      <c r="A40" s="122" t="s">
        <v>30</v>
      </c>
      <c r="B40" s="123"/>
      <c r="C40" s="123"/>
      <c r="D40" s="123"/>
      <c r="E40" s="123"/>
      <c r="F40" s="123"/>
      <c r="G40" s="123"/>
      <c r="H40" s="123"/>
      <c r="I40" s="123"/>
      <c r="J40" s="123"/>
      <c r="K40" s="123"/>
      <c r="L40" s="123"/>
      <c r="M40" s="123"/>
      <c r="N40" s="123"/>
      <c r="O40" s="71" t="s">
        <v>40</v>
      </c>
      <c r="P40" s="72" t="s">
        <v>19</v>
      </c>
      <c r="Q40" s="73" t="s">
        <v>4</v>
      </c>
      <c r="R40" s="132" t="e">
        <f>R14+R31+R37</f>
        <v>#VALUE!</v>
      </c>
      <c r="S40" s="132"/>
      <c r="T40" s="132"/>
      <c r="U40" s="74"/>
    </row>
    <row r="41" spans="1:21" s="46" customFormat="1" ht="9.75" customHeight="1" x14ac:dyDescent="12.75">
      <c r="J41" s="38"/>
      <c r="K41" s="38"/>
      <c r="L41" s="40"/>
      <c r="M41" s="62"/>
      <c r="N41" s="62"/>
      <c r="O41" s="62"/>
      <c r="P41" s="40"/>
      <c r="Q41" s="40"/>
      <c r="R41" s="37"/>
      <c r="S41" s="37"/>
      <c r="T41" s="37"/>
      <c r="U41" s="75"/>
    </row>
    <row r="42" spans="1:21" ht="16.5" customHeight="1" x14ac:dyDescent="12.75">
      <c r="A42" s="124" t="s">
        <v>20</v>
      </c>
      <c r="B42" s="124"/>
      <c r="C42" s="124"/>
      <c r="D42" s="124"/>
      <c r="E42" s="124"/>
      <c r="F42" s="124"/>
      <c r="G42" s="124"/>
      <c r="H42" s="124"/>
      <c r="I42" s="124"/>
      <c r="J42" s="124"/>
      <c r="K42" s="124"/>
      <c r="L42" s="124"/>
      <c r="M42" s="124"/>
      <c r="N42" s="124"/>
      <c r="O42" s="124"/>
      <c r="P42" s="124"/>
      <c r="Q42" s="124"/>
      <c r="R42" s="124"/>
      <c r="S42" s="124"/>
      <c r="T42" s="124"/>
      <c r="U42" s="124"/>
    </row>
    <row r="43" spans="1:21" ht="16.5" customHeight="1" x14ac:dyDescent="12.75">
      <c r="A43" s="131" t="s">
        <v>32</v>
      </c>
      <c r="B43" s="131"/>
      <c r="C43" s="131"/>
      <c r="D43" s="131"/>
      <c r="E43" s="131"/>
      <c r="F43" s="131"/>
      <c r="G43" s="131"/>
      <c r="H43" s="131"/>
      <c r="I43" s="131"/>
      <c r="J43" s="131"/>
      <c r="K43" s="131"/>
      <c r="L43" s="131"/>
      <c r="M43" s="131"/>
      <c r="N43" s="131"/>
      <c r="O43" s="131"/>
      <c r="P43" s="131"/>
      <c r="Q43" s="131"/>
      <c r="R43" s="131"/>
      <c r="S43" s="131"/>
      <c r="T43" s="131"/>
      <c r="U43" s="131"/>
    </row>
  </sheetData>
  <sheetProtection sheet="1" objects="1" scenarios="1" selectLockedCells="1"/>
  <mergeCells count="52">
    <mergeCell ref="A16:J16"/>
    <mergeCell ref="M18:N18"/>
    <mergeCell ref="M17:N17"/>
    <mergeCell ref="A1:C1"/>
    <mergeCell ref="A5:U5"/>
    <mergeCell ref="A6:J6"/>
    <mergeCell ref="A11:J11"/>
    <mergeCell ref="D4:Q4"/>
    <mergeCell ref="G24:H24"/>
    <mergeCell ref="M24:N24"/>
    <mergeCell ref="C7:D7"/>
    <mergeCell ref="C17:D17"/>
    <mergeCell ref="G17:H17"/>
    <mergeCell ref="R14:T14"/>
    <mergeCell ref="D1:Q3"/>
    <mergeCell ref="G7:H7"/>
    <mergeCell ref="M7:N7"/>
    <mergeCell ref="R9:T9"/>
    <mergeCell ref="M12:N12"/>
    <mergeCell ref="M8:N8"/>
    <mergeCell ref="M13:N13"/>
    <mergeCell ref="C12:D12"/>
    <mergeCell ref="G12:H12"/>
    <mergeCell ref="D19:N19"/>
    <mergeCell ref="D31:N31"/>
    <mergeCell ref="A22:J22"/>
    <mergeCell ref="A21:U21"/>
    <mergeCell ref="M23:N23"/>
    <mergeCell ref="M25:N25"/>
    <mergeCell ref="A28:J28"/>
    <mergeCell ref="R19:T19"/>
    <mergeCell ref="R31:T31"/>
    <mergeCell ref="R26:T26"/>
    <mergeCell ref="A43:U43"/>
    <mergeCell ref="R40:T40"/>
    <mergeCell ref="B29:J29"/>
    <mergeCell ref="R37:T37"/>
    <mergeCell ref="G35:H35"/>
    <mergeCell ref="G36:H36"/>
    <mergeCell ref="A34:J34"/>
    <mergeCell ref="M35:N35"/>
    <mergeCell ref="B30:J30"/>
    <mergeCell ref="D37:N37"/>
    <mergeCell ref="A40:N40"/>
    <mergeCell ref="A42:U42"/>
    <mergeCell ref="C23:D23"/>
    <mergeCell ref="G23:H23"/>
    <mergeCell ref="M36:N36"/>
    <mergeCell ref="M29:N29"/>
    <mergeCell ref="M30:N30"/>
    <mergeCell ref="B25:J25"/>
    <mergeCell ref="C24:D24"/>
  </mergeCells>
  <phoneticPr fontId="2" type="noConversion"/>
  <conditionalFormatting sqref="R44:T65536 M7:O7 M12:O12 M17:O17 M35:O36 R6:T20 R32:T39 R41:T41 R22:T30 M23:O24 R1:T4">
    <cfRule type="cellIs" dxfId="8" priority="1" stopIfTrue="1" operator="equal">
      <formula>0</formula>
    </cfRule>
  </conditionalFormatting>
  <conditionalFormatting sqref="R40:T40">
    <cfRule type="cellIs" dxfId="7" priority="2" stopIfTrue="1" operator="equal">
      <formula>0</formula>
    </cfRule>
    <cfRule type="expression" dxfId="6" priority="3" stopIfTrue="1">
      <formula>ISERROR(R40)</formula>
    </cfRule>
  </conditionalFormatting>
  <dataValidations count="1">
    <dataValidation allowBlank="1" showInputMessage="1" showErrorMessage="1" prompt="Type Ac or Ft" sqref="E7 E35:E36 E12 E17 E23:E24"/>
  </dataValidations>
  <pageMargins left="0.25" right="0.25" top="0.25" bottom="0.5" header="0" footer="0"/>
  <pageSetup orientation="portrait" r:id="rId1"/>
  <headerFooter alignWithMargins="0"/>
  <ignoredErrors>
    <ignoredError sqref="R40"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autoPageBreaks="0"/>
  </sheetPr>
  <dimension ref="B1:V58"/>
  <sheetViews>
    <sheetView showGridLines="0" workbookViewId="0">
      <selection activeCell="X9" sqref="X9"/>
    </sheetView>
  </sheetViews>
  <sheetFormatPr defaultColWidth="4.6640625" defaultRowHeight="13.2" x14ac:dyDescent="0.25"/>
  <cols>
    <col min="1" max="1" width="2" style="8" customWidth="1"/>
    <col min="2" max="8" width="4.6640625" style="8" customWidth="1"/>
    <col min="9" max="9" width="8" style="8" customWidth="1"/>
    <col min="10" max="10" width="4.6640625" style="8" customWidth="1"/>
    <col min="11" max="12" width="4.6640625" style="12" customWidth="1"/>
    <col min="13" max="13" width="4.6640625" style="4" customWidth="1"/>
    <col min="14" max="14" width="4.6640625" style="20" customWidth="1"/>
    <col min="15" max="15" width="3" style="20" customWidth="1"/>
    <col min="16" max="16" width="9.5546875" style="4" customWidth="1"/>
    <col min="17" max="17" width="4.6640625" style="4" customWidth="1"/>
    <col min="18" max="18" width="3.44140625" style="9" customWidth="1"/>
    <col min="19" max="20" width="4.6640625" style="9" customWidth="1"/>
    <col min="21" max="21" width="4.6640625" style="8" customWidth="1"/>
    <col min="22" max="22" width="2" style="8" customWidth="1"/>
    <col min="23" max="16384" width="4.6640625" style="8"/>
  </cols>
  <sheetData>
    <row r="1" spans="2:22" ht="31.5" customHeight="1" x14ac:dyDescent="0.3">
      <c r="B1" s="159" t="s">
        <v>44</v>
      </c>
      <c r="C1" s="159"/>
      <c r="D1" s="159"/>
      <c r="E1" s="159"/>
      <c r="F1" s="159"/>
      <c r="G1" s="159"/>
      <c r="H1" s="159"/>
      <c r="I1" s="159"/>
      <c r="J1" s="159"/>
      <c r="K1" s="159"/>
      <c r="L1" s="159"/>
      <c r="M1" s="159"/>
      <c r="N1" s="159"/>
      <c r="O1" s="159"/>
      <c r="P1" s="159"/>
      <c r="Q1" s="159"/>
      <c r="R1" s="159"/>
      <c r="S1" s="159"/>
      <c r="T1" s="159"/>
      <c r="U1" s="159"/>
    </row>
    <row r="2" spans="2:22" x14ac:dyDescent="0.25">
      <c r="B2" s="164"/>
      <c r="C2" s="164"/>
      <c r="D2" s="164"/>
      <c r="E2" s="164"/>
      <c r="F2" s="164"/>
      <c r="G2" s="164"/>
      <c r="H2" s="164"/>
      <c r="I2" s="164"/>
      <c r="J2" s="164"/>
      <c r="K2" s="164"/>
      <c r="L2" s="164"/>
      <c r="M2" s="164"/>
      <c r="N2" s="164"/>
      <c r="O2" s="164"/>
      <c r="P2" s="164"/>
      <c r="Q2" s="164"/>
      <c r="R2" s="164"/>
      <c r="S2" s="164"/>
      <c r="T2" s="164"/>
      <c r="U2" s="164"/>
      <c r="V2" s="164"/>
    </row>
    <row r="3" spans="2:22" ht="18.75" customHeight="1" x14ac:dyDescent="0.25">
      <c r="B3" s="165" t="s">
        <v>43</v>
      </c>
      <c r="C3" s="166"/>
      <c r="D3" s="166"/>
      <c r="E3" s="166"/>
      <c r="F3" s="166"/>
      <c r="G3" s="166"/>
      <c r="H3" s="166"/>
      <c r="I3" s="166"/>
      <c r="J3" s="166"/>
      <c r="K3" s="166"/>
      <c r="L3" s="166"/>
      <c r="M3" s="166"/>
      <c r="N3" s="166"/>
      <c r="O3" s="166"/>
      <c r="P3" s="166"/>
      <c r="Q3" s="166"/>
      <c r="R3" s="166"/>
      <c r="S3" s="166"/>
      <c r="T3" s="166"/>
      <c r="U3" s="166"/>
      <c r="V3" s="166"/>
    </row>
    <row r="4" spans="2:22" ht="41.25" customHeight="1" x14ac:dyDescent="0.25">
      <c r="B4" s="162" t="s">
        <v>47</v>
      </c>
      <c r="C4" s="167"/>
      <c r="D4" s="167"/>
      <c r="E4" s="167"/>
      <c r="F4" s="167"/>
      <c r="G4" s="167"/>
      <c r="H4" s="167"/>
      <c r="I4" s="167"/>
      <c r="J4" s="167"/>
      <c r="K4" s="167"/>
      <c r="L4" s="167"/>
      <c r="M4" s="167"/>
      <c r="N4" s="167"/>
      <c r="O4" s="167"/>
      <c r="P4" s="167"/>
      <c r="Q4" s="167"/>
      <c r="R4" s="167"/>
      <c r="S4" s="167"/>
      <c r="T4" s="167"/>
      <c r="U4" s="167"/>
      <c r="V4" s="167"/>
    </row>
    <row r="5" spans="2:22" ht="18" customHeight="1" x14ac:dyDescent="0.25">
      <c r="B5" s="176" t="s">
        <v>48</v>
      </c>
      <c r="C5" s="176"/>
      <c r="D5" s="176"/>
      <c r="E5" s="176"/>
      <c r="F5" s="176"/>
      <c r="G5" s="176"/>
      <c r="H5" s="176"/>
      <c r="I5" s="176"/>
      <c r="J5" s="176"/>
      <c r="K5" s="176"/>
      <c r="L5" s="176"/>
      <c r="M5" s="176"/>
      <c r="N5" s="176"/>
      <c r="O5" s="176"/>
      <c r="P5" s="176"/>
      <c r="Q5" s="176"/>
      <c r="R5" s="176"/>
      <c r="S5" s="176"/>
      <c r="T5" s="176"/>
      <c r="U5" s="176"/>
      <c r="V5" s="176"/>
    </row>
    <row r="6" spans="2:22" ht="28.5" customHeight="1" x14ac:dyDescent="0.25">
      <c r="B6" s="176" t="s">
        <v>46</v>
      </c>
      <c r="C6" s="176"/>
      <c r="D6" s="176"/>
      <c r="E6" s="176"/>
      <c r="F6" s="176"/>
      <c r="G6" s="176"/>
      <c r="H6" s="176"/>
      <c r="I6" s="176"/>
      <c r="J6" s="176"/>
      <c r="K6" s="176"/>
      <c r="L6" s="176"/>
      <c r="M6" s="176"/>
      <c r="N6" s="176"/>
      <c r="O6" s="176"/>
      <c r="P6" s="176"/>
      <c r="Q6" s="176"/>
      <c r="R6" s="176"/>
      <c r="S6" s="176"/>
      <c r="T6" s="176"/>
      <c r="U6" s="176"/>
      <c r="V6" s="176"/>
    </row>
    <row r="7" spans="2:22" ht="15" customHeight="1" x14ac:dyDescent="0.25">
      <c r="B7" s="161"/>
      <c r="C7" s="161"/>
      <c r="D7" s="161"/>
      <c r="E7" s="161"/>
      <c r="F7" s="161"/>
      <c r="G7" s="161"/>
      <c r="H7" s="161"/>
      <c r="I7" s="161"/>
      <c r="J7" s="161"/>
      <c r="K7" s="161"/>
      <c r="L7" s="161"/>
      <c r="M7" s="161"/>
      <c r="N7" s="161"/>
      <c r="O7" s="161"/>
      <c r="P7" s="161"/>
      <c r="Q7" s="161"/>
      <c r="R7" s="161"/>
      <c r="S7" s="161"/>
      <c r="T7" s="161"/>
      <c r="U7" s="161"/>
      <c r="V7" s="161"/>
    </row>
    <row r="8" spans="2:22" ht="60" customHeight="1" x14ac:dyDescent="0.25">
      <c r="B8" s="162" t="s">
        <v>45</v>
      </c>
      <c r="C8" s="162"/>
      <c r="D8" s="162"/>
      <c r="E8" s="162"/>
      <c r="F8" s="162"/>
      <c r="G8" s="162"/>
      <c r="H8" s="162"/>
      <c r="I8" s="162"/>
      <c r="J8" s="162"/>
      <c r="K8" s="162"/>
      <c r="L8" s="162"/>
      <c r="M8" s="162"/>
      <c r="N8" s="162"/>
      <c r="O8" s="162"/>
      <c r="P8" s="162"/>
      <c r="Q8" s="162"/>
      <c r="R8" s="162"/>
      <c r="S8" s="162"/>
      <c r="T8" s="162"/>
      <c r="U8" s="162"/>
      <c r="V8" s="162"/>
    </row>
    <row r="9" spans="2:22" ht="46.5" customHeight="1" x14ac:dyDescent="0.25">
      <c r="B9" s="160" t="s">
        <v>68</v>
      </c>
      <c r="C9" s="160"/>
      <c r="D9" s="160"/>
      <c r="E9" s="160"/>
      <c r="F9" s="160"/>
      <c r="G9" s="160"/>
      <c r="H9" s="160"/>
      <c r="I9" s="160"/>
      <c r="J9" s="160"/>
      <c r="K9" s="160"/>
      <c r="L9" s="160"/>
      <c r="M9" s="160"/>
      <c r="N9" s="160"/>
      <c r="O9" s="160"/>
      <c r="P9" s="160"/>
      <c r="Q9" s="160"/>
      <c r="R9" s="160"/>
      <c r="S9" s="160"/>
      <c r="T9" s="160"/>
      <c r="U9" s="160"/>
      <c r="V9" s="160"/>
    </row>
    <row r="10" spans="2:22" ht="39" customHeight="1" x14ac:dyDescent="0.25">
      <c r="B10" s="160" t="s">
        <v>49</v>
      </c>
      <c r="C10" s="160"/>
      <c r="D10" s="160"/>
      <c r="E10" s="160"/>
      <c r="F10" s="160"/>
      <c r="G10" s="160"/>
      <c r="H10" s="160"/>
      <c r="I10" s="160"/>
      <c r="J10" s="160"/>
      <c r="K10" s="160"/>
      <c r="L10" s="160"/>
      <c r="M10" s="160"/>
      <c r="N10" s="160"/>
      <c r="O10" s="160"/>
      <c r="P10" s="160"/>
      <c r="Q10" s="160"/>
      <c r="R10" s="160"/>
      <c r="S10" s="160"/>
      <c r="T10" s="160"/>
      <c r="U10" s="160"/>
      <c r="V10" s="160"/>
    </row>
    <row r="11" spans="2:22" ht="15" customHeight="1" x14ac:dyDescent="0.25">
      <c r="B11" s="160"/>
      <c r="C11" s="160"/>
      <c r="D11" s="160"/>
      <c r="E11" s="160"/>
      <c r="F11" s="160"/>
      <c r="G11" s="160"/>
      <c r="H11" s="160"/>
      <c r="I11" s="160"/>
      <c r="J11" s="160"/>
      <c r="K11" s="160"/>
      <c r="L11" s="160"/>
      <c r="M11" s="160"/>
      <c r="N11" s="160"/>
      <c r="O11" s="160"/>
      <c r="P11" s="160"/>
      <c r="Q11" s="160"/>
      <c r="R11" s="160"/>
      <c r="S11" s="160"/>
      <c r="T11" s="160"/>
      <c r="U11" s="160"/>
      <c r="V11" s="160"/>
    </row>
    <row r="12" spans="2:22" s="10" customFormat="1" ht="47.25" customHeight="1" x14ac:dyDescent="0.25">
      <c r="B12" s="162" t="s">
        <v>50</v>
      </c>
      <c r="C12" s="163"/>
      <c r="D12" s="163"/>
      <c r="E12" s="163"/>
      <c r="F12" s="163"/>
      <c r="G12" s="163"/>
      <c r="H12" s="163"/>
      <c r="I12" s="163"/>
      <c r="J12" s="163"/>
      <c r="K12" s="163"/>
      <c r="L12" s="163"/>
      <c r="M12" s="163"/>
      <c r="N12" s="163"/>
      <c r="O12" s="163"/>
      <c r="P12" s="163"/>
      <c r="Q12" s="163"/>
      <c r="R12" s="163"/>
      <c r="S12" s="163"/>
      <c r="T12" s="163"/>
      <c r="U12" s="163"/>
      <c r="V12" s="163"/>
    </row>
    <row r="13" spans="2:22" s="11" customFormat="1" ht="13.5" hidden="1" customHeight="1" x14ac:dyDescent="0.25">
      <c r="N13" s="19"/>
      <c r="O13" s="19"/>
    </row>
    <row r="14" spans="2:22" ht="4.5" hidden="1" customHeight="1" x14ac:dyDescent="0.25"/>
    <row r="15" spans="2:22" ht="14.25" customHeight="1" x14ac:dyDescent="0.25"/>
    <row r="16" spans="2:22" ht="18" customHeight="1" x14ac:dyDescent="0.3">
      <c r="B16" s="177" t="s">
        <v>51</v>
      </c>
      <c r="C16" s="177"/>
      <c r="D16" s="177"/>
      <c r="E16" s="177"/>
      <c r="F16" s="177"/>
      <c r="G16" s="177"/>
      <c r="H16" s="177"/>
      <c r="I16" s="177"/>
      <c r="J16" s="177"/>
      <c r="K16" s="177"/>
      <c r="L16" s="177"/>
      <c r="M16" s="177"/>
      <c r="N16" s="177"/>
      <c r="O16" s="177"/>
      <c r="P16" s="177"/>
      <c r="Q16" s="177"/>
      <c r="R16" s="177"/>
      <c r="S16" s="177"/>
      <c r="T16" s="177"/>
      <c r="U16" s="177"/>
      <c r="V16" s="177"/>
    </row>
    <row r="17" spans="2:22" ht="17.25" customHeight="1" x14ac:dyDescent="0.25"/>
    <row r="18" spans="2:22" s="13" customFormat="1" ht="15" customHeight="1" thickBot="1" x14ac:dyDescent="0.35">
      <c r="B18" s="159" t="s">
        <v>26</v>
      </c>
      <c r="C18" s="178"/>
      <c r="D18" s="178"/>
      <c r="E18" s="178"/>
      <c r="F18" s="178"/>
      <c r="G18" s="178"/>
      <c r="H18" s="178"/>
      <c r="I18" s="178"/>
      <c r="J18" s="178"/>
      <c r="K18" s="178"/>
      <c r="L18" s="178"/>
      <c r="M18" s="178"/>
      <c r="N18" s="178"/>
      <c r="O18" s="178"/>
      <c r="P18" s="178"/>
      <c r="Q18" s="178"/>
      <c r="R18" s="178"/>
      <c r="S18" s="178"/>
      <c r="T18" s="178"/>
      <c r="U18" s="178"/>
      <c r="V18" s="178"/>
    </row>
    <row r="19" spans="2:22" s="13" customFormat="1" ht="15" customHeight="1" x14ac:dyDescent="0.25">
      <c r="B19" s="170" t="s">
        <v>33</v>
      </c>
      <c r="C19" s="171"/>
      <c r="D19" s="171"/>
      <c r="E19" s="171"/>
      <c r="F19" s="171"/>
      <c r="G19" s="171"/>
      <c r="H19" s="171"/>
      <c r="I19" s="171"/>
      <c r="J19" s="171"/>
      <c r="K19" s="171"/>
      <c r="L19" s="171"/>
      <c r="M19" s="171"/>
      <c r="N19" s="171"/>
      <c r="O19" s="171"/>
      <c r="P19" s="171"/>
      <c r="Q19" s="171"/>
      <c r="R19" s="171"/>
      <c r="S19" s="171"/>
      <c r="T19" s="171"/>
      <c r="U19" s="171"/>
      <c r="V19" s="77"/>
    </row>
    <row r="20" spans="2:22" s="13" customFormat="1" ht="15" customHeight="1" x14ac:dyDescent="0.25">
      <c r="B20" s="78"/>
      <c r="C20" s="61" t="s">
        <v>1</v>
      </c>
      <c r="D20" s="156">
        <v>20</v>
      </c>
      <c r="E20" s="156"/>
      <c r="F20" s="80" t="s">
        <v>52</v>
      </c>
      <c r="G20" s="81" t="s">
        <v>8</v>
      </c>
      <c r="H20" s="157">
        <v>2000</v>
      </c>
      <c r="I20" s="157"/>
      <c r="J20" s="41" t="s">
        <v>9</v>
      </c>
      <c r="K20" s="82" t="s">
        <v>52</v>
      </c>
      <c r="L20" s="76"/>
      <c r="M20" s="39" t="s">
        <v>4</v>
      </c>
      <c r="N20" s="138">
        <f>D20*H20</f>
        <v>40000</v>
      </c>
      <c r="O20" s="138"/>
      <c r="P20" s="65"/>
      <c r="Q20" s="39"/>
      <c r="R20" s="39"/>
      <c r="S20" s="41"/>
      <c r="T20" s="41"/>
      <c r="U20" s="41"/>
      <c r="V20" s="83"/>
    </row>
    <row r="21" spans="2:22" s="13" customFormat="1" ht="15" customHeight="1" x14ac:dyDescent="0.25">
      <c r="B21" s="78"/>
      <c r="C21" s="61" t="s">
        <v>23</v>
      </c>
      <c r="D21" s="61"/>
      <c r="E21" s="61"/>
      <c r="F21" s="61"/>
      <c r="G21" s="61"/>
      <c r="H21" s="61"/>
      <c r="I21" s="61"/>
      <c r="J21" s="61"/>
      <c r="K21" s="76"/>
      <c r="L21" s="76"/>
      <c r="M21" s="43" t="s">
        <v>4</v>
      </c>
      <c r="N21" s="127">
        <v>60000</v>
      </c>
      <c r="O21" s="127"/>
      <c r="P21" s="65"/>
      <c r="Q21" s="39"/>
      <c r="R21" s="39"/>
      <c r="S21" s="41"/>
      <c r="T21" s="41"/>
      <c r="U21" s="41"/>
      <c r="V21" s="83"/>
    </row>
    <row r="22" spans="2:22" ht="15" customHeight="1" x14ac:dyDescent="0.25">
      <c r="B22" s="78"/>
      <c r="C22" s="84"/>
      <c r="D22" s="85" t="s">
        <v>2</v>
      </c>
      <c r="E22" s="61"/>
      <c r="F22" s="61"/>
      <c r="G22" s="61"/>
      <c r="H22" s="84"/>
      <c r="I22" s="61"/>
      <c r="J22" s="61"/>
      <c r="K22" s="84"/>
      <c r="L22" s="76"/>
      <c r="M22" s="39"/>
      <c r="N22" s="65"/>
      <c r="O22" s="65"/>
      <c r="P22" s="65"/>
      <c r="Q22" s="39" t="s">
        <v>3</v>
      </c>
      <c r="R22" s="39" t="s">
        <v>4</v>
      </c>
      <c r="S22" s="138">
        <f>N20+N21</f>
        <v>100000</v>
      </c>
      <c r="T22" s="138"/>
      <c r="U22" s="138"/>
      <c r="V22" s="83"/>
    </row>
    <row r="23" spans="2:22" s="13" customFormat="1" ht="15" customHeight="1" x14ac:dyDescent="0.25">
      <c r="B23" s="86"/>
      <c r="C23" s="87"/>
      <c r="D23" s="87"/>
      <c r="E23" s="87"/>
      <c r="F23" s="87"/>
      <c r="G23" s="87"/>
      <c r="H23" s="87"/>
      <c r="I23" s="87"/>
      <c r="J23" s="87"/>
      <c r="K23" s="76"/>
      <c r="L23" s="76"/>
      <c r="M23" s="39"/>
      <c r="N23" s="65"/>
      <c r="O23" s="65"/>
      <c r="P23" s="65"/>
      <c r="Q23" s="39"/>
      <c r="R23" s="39"/>
      <c r="S23" s="41"/>
      <c r="T23" s="41"/>
      <c r="U23" s="41"/>
      <c r="V23" s="88"/>
    </row>
    <row r="24" spans="2:22" s="13" customFormat="1" ht="15" customHeight="1" x14ac:dyDescent="0.25">
      <c r="B24" s="154" t="s">
        <v>34</v>
      </c>
      <c r="C24" s="155"/>
      <c r="D24" s="155"/>
      <c r="E24" s="155"/>
      <c r="F24" s="155"/>
      <c r="G24" s="155"/>
      <c r="H24" s="155"/>
      <c r="I24" s="155"/>
      <c r="J24" s="155"/>
      <c r="K24" s="155"/>
      <c r="L24" s="155"/>
      <c r="M24" s="155"/>
      <c r="N24" s="155"/>
      <c r="O24" s="155"/>
      <c r="P24" s="155"/>
      <c r="Q24" s="155"/>
      <c r="R24" s="155"/>
      <c r="S24" s="155"/>
      <c r="T24" s="155"/>
      <c r="U24" s="155"/>
      <c r="V24" s="83"/>
    </row>
    <row r="25" spans="2:22" s="13" customFormat="1" ht="15" customHeight="1" x14ac:dyDescent="0.25">
      <c r="B25" s="78"/>
      <c r="C25" s="61" t="s">
        <v>1</v>
      </c>
      <c r="D25" s="156">
        <v>5</v>
      </c>
      <c r="E25" s="156"/>
      <c r="F25" s="80" t="s">
        <v>52</v>
      </c>
      <c r="G25" s="81" t="s">
        <v>8</v>
      </c>
      <c r="H25" s="157">
        <v>2000</v>
      </c>
      <c r="I25" s="157"/>
      <c r="J25" s="41" t="s">
        <v>9</v>
      </c>
      <c r="K25" s="82" t="s">
        <v>52</v>
      </c>
      <c r="L25" s="76"/>
      <c r="M25" s="39" t="s">
        <v>4</v>
      </c>
      <c r="N25" s="138">
        <f>D25*H25</f>
        <v>10000</v>
      </c>
      <c r="O25" s="138"/>
      <c r="P25" s="65"/>
      <c r="Q25" s="39"/>
      <c r="R25" s="39"/>
      <c r="S25" s="41"/>
      <c r="T25" s="41"/>
      <c r="U25" s="41"/>
      <c r="V25" s="83"/>
    </row>
    <row r="26" spans="2:22" s="13" customFormat="1" ht="15" customHeight="1" thickBot="1" x14ac:dyDescent="0.3">
      <c r="B26" s="78"/>
      <c r="C26" s="174" t="s">
        <v>53</v>
      </c>
      <c r="D26" s="174"/>
      <c r="E26" s="174"/>
      <c r="F26" s="174"/>
      <c r="G26" s="174"/>
      <c r="H26" s="174"/>
      <c r="I26" s="174"/>
      <c r="J26" s="174"/>
      <c r="K26" s="174"/>
      <c r="L26" s="174"/>
      <c r="M26" s="43" t="s">
        <v>4</v>
      </c>
      <c r="N26" s="127">
        <v>9000</v>
      </c>
      <c r="O26" s="127"/>
      <c r="P26" s="65"/>
      <c r="Q26" s="39"/>
      <c r="R26" s="39"/>
      <c r="S26" s="41"/>
      <c r="T26" s="41"/>
      <c r="U26" s="41"/>
      <c r="V26" s="83"/>
    </row>
    <row r="27" spans="2:22" ht="15" customHeight="1" thickBot="1" x14ac:dyDescent="0.3">
      <c r="B27" s="78"/>
      <c r="C27" s="84"/>
      <c r="D27" s="85" t="s">
        <v>2</v>
      </c>
      <c r="E27" s="61"/>
      <c r="F27" s="61"/>
      <c r="G27" s="61"/>
      <c r="H27" s="84"/>
      <c r="I27" s="61"/>
      <c r="J27" s="61"/>
      <c r="K27" s="84"/>
      <c r="L27" s="76"/>
      <c r="M27" s="39"/>
      <c r="N27" s="65"/>
      <c r="O27" s="65"/>
      <c r="P27" s="65"/>
      <c r="Q27" s="89" t="s">
        <v>6</v>
      </c>
      <c r="R27" s="90" t="s">
        <v>4</v>
      </c>
      <c r="S27" s="158">
        <f>N25+N26</f>
        <v>19000</v>
      </c>
      <c r="T27" s="158"/>
      <c r="U27" s="158"/>
      <c r="V27" s="83"/>
    </row>
    <row r="28" spans="2:22" s="13" customFormat="1" ht="15" customHeight="1" x14ac:dyDescent="0.25">
      <c r="B28" s="86"/>
      <c r="C28" s="87"/>
      <c r="D28" s="87"/>
      <c r="E28" s="87"/>
      <c r="F28" s="87"/>
      <c r="G28" s="87"/>
      <c r="H28" s="87"/>
      <c r="I28" s="87"/>
      <c r="J28" s="87"/>
      <c r="K28" s="76"/>
      <c r="L28" s="76"/>
      <c r="M28" s="39"/>
      <c r="N28" s="65"/>
      <c r="O28" s="65"/>
      <c r="P28" s="65"/>
      <c r="Q28" s="39"/>
      <c r="R28" s="39"/>
      <c r="S28" s="41"/>
      <c r="T28" s="41"/>
      <c r="U28" s="41"/>
      <c r="V28" s="88"/>
    </row>
    <row r="29" spans="2:22" s="13" customFormat="1" ht="15" customHeight="1" x14ac:dyDescent="0.25">
      <c r="B29" s="154" t="s">
        <v>35</v>
      </c>
      <c r="C29" s="155"/>
      <c r="D29" s="155"/>
      <c r="E29" s="155"/>
      <c r="F29" s="155"/>
      <c r="G29" s="155"/>
      <c r="H29" s="155"/>
      <c r="I29" s="155"/>
      <c r="J29" s="155"/>
      <c r="K29" s="155"/>
      <c r="L29" s="155"/>
      <c r="M29" s="155"/>
      <c r="N29" s="155"/>
      <c r="O29" s="155"/>
      <c r="P29" s="155"/>
      <c r="Q29" s="155"/>
      <c r="R29" s="155"/>
      <c r="S29" s="155"/>
      <c r="T29" s="155"/>
      <c r="U29" s="155"/>
      <c r="V29" s="83"/>
    </row>
    <row r="30" spans="2:22" s="13" customFormat="1" ht="15" customHeight="1" x14ac:dyDescent="0.25">
      <c r="B30" s="78"/>
      <c r="C30" s="61" t="s">
        <v>1</v>
      </c>
      <c r="D30" s="156">
        <v>15</v>
      </c>
      <c r="E30" s="156"/>
      <c r="F30" s="80" t="s">
        <v>52</v>
      </c>
      <c r="G30" s="81" t="s">
        <v>8</v>
      </c>
      <c r="H30" s="157">
        <v>2000</v>
      </c>
      <c r="I30" s="157"/>
      <c r="J30" s="41" t="s">
        <v>9</v>
      </c>
      <c r="K30" s="82" t="s">
        <v>52</v>
      </c>
      <c r="L30" s="76"/>
      <c r="M30" s="39" t="s">
        <v>4</v>
      </c>
      <c r="N30" s="138">
        <f>D30*H30</f>
        <v>30000</v>
      </c>
      <c r="O30" s="138"/>
      <c r="P30" s="65"/>
      <c r="Q30" s="39"/>
      <c r="R30" s="39"/>
      <c r="S30" s="41"/>
      <c r="T30" s="41"/>
      <c r="U30" s="41"/>
      <c r="V30" s="83"/>
    </row>
    <row r="31" spans="2:22" s="13" customFormat="1" ht="15" customHeight="1" x14ac:dyDescent="0.25">
      <c r="B31" s="78"/>
      <c r="C31" s="61" t="s">
        <v>23</v>
      </c>
      <c r="D31" s="61"/>
      <c r="E31" s="61"/>
      <c r="F31" s="61"/>
      <c r="G31" s="61"/>
      <c r="H31" s="61"/>
      <c r="I31" s="61"/>
      <c r="J31" s="61"/>
      <c r="K31" s="76"/>
      <c r="L31" s="76"/>
      <c r="M31" s="43" t="s">
        <v>4</v>
      </c>
      <c r="N31" s="127">
        <v>51000</v>
      </c>
      <c r="O31" s="127"/>
      <c r="P31" s="65"/>
      <c r="Q31" s="39"/>
      <c r="R31" s="39"/>
      <c r="S31" s="41"/>
      <c r="T31" s="41"/>
      <c r="U31" s="41"/>
      <c r="V31" s="83"/>
    </row>
    <row r="32" spans="2:22" ht="15" customHeight="1" x14ac:dyDescent="0.25">
      <c r="B32" s="78"/>
      <c r="C32" s="84"/>
      <c r="D32" s="91"/>
      <c r="E32" s="172" t="s">
        <v>28</v>
      </c>
      <c r="F32" s="172"/>
      <c r="G32" s="172"/>
      <c r="H32" s="172"/>
      <c r="I32" s="172"/>
      <c r="J32" s="172"/>
      <c r="K32" s="172"/>
      <c r="L32" s="172"/>
      <c r="M32" s="172"/>
      <c r="N32" s="172"/>
      <c r="O32" s="172"/>
      <c r="P32" s="93" t="s">
        <v>38</v>
      </c>
      <c r="Q32" s="92" t="s">
        <v>10</v>
      </c>
      <c r="R32" s="92" t="s">
        <v>4</v>
      </c>
      <c r="S32" s="168">
        <f>S22-S27</f>
        <v>81000</v>
      </c>
      <c r="T32" s="168"/>
      <c r="U32" s="168"/>
      <c r="V32" s="83"/>
    </row>
    <row r="33" spans="2:22" ht="15" customHeight="1" thickBot="1" x14ac:dyDescent="0.3">
      <c r="B33" s="94"/>
      <c r="C33" s="95"/>
      <c r="D33" s="95"/>
      <c r="E33" s="95"/>
      <c r="F33" s="95"/>
      <c r="G33" s="95"/>
      <c r="H33" s="95"/>
      <c r="I33" s="95"/>
      <c r="J33" s="95"/>
      <c r="K33" s="96"/>
      <c r="L33" s="96"/>
      <c r="M33" s="52"/>
      <c r="N33" s="97"/>
      <c r="O33" s="97"/>
      <c r="P33" s="97"/>
      <c r="Q33" s="52"/>
      <c r="R33" s="52"/>
      <c r="S33" s="98"/>
      <c r="T33" s="98"/>
      <c r="U33" s="98"/>
      <c r="V33" s="99"/>
    </row>
    <row r="34" spans="2:22" s="13" customFormat="1" ht="56.25" customHeight="1" thickBot="1" x14ac:dyDescent="0.35">
      <c r="B34" s="169" t="s">
        <v>41</v>
      </c>
      <c r="C34" s="169"/>
      <c r="D34" s="169"/>
      <c r="E34" s="169"/>
      <c r="F34" s="169"/>
      <c r="G34" s="169"/>
      <c r="H34" s="169"/>
      <c r="I34" s="169"/>
      <c r="J34" s="169"/>
      <c r="K34" s="169"/>
      <c r="L34" s="169"/>
      <c r="M34" s="169"/>
      <c r="N34" s="169"/>
      <c r="O34" s="169"/>
      <c r="P34" s="169"/>
      <c r="Q34" s="169"/>
      <c r="R34" s="169"/>
      <c r="S34" s="169"/>
      <c r="T34" s="169"/>
      <c r="U34" s="169"/>
      <c r="V34" s="169"/>
    </row>
    <row r="35" spans="2:22" s="13" customFormat="1" ht="15" customHeight="1" x14ac:dyDescent="0.25">
      <c r="B35" s="170" t="s">
        <v>27</v>
      </c>
      <c r="C35" s="171"/>
      <c r="D35" s="171"/>
      <c r="E35" s="171"/>
      <c r="F35" s="171"/>
      <c r="G35" s="171"/>
      <c r="H35" s="171"/>
      <c r="I35" s="171"/>
      <c r="J35" s="171"/>
      <c r="K35" s="171"/>
      <c r="L35" s="100"/>
      <c r="M35" s="59"/>
      <c r="N35" s="101"/>
      <c r="O35" s="101"/>
      <c r="P35" s="101"/>
      <c r="Q35" s="59"/>
      <c r="R35" s="59"/>
      <c r="S35" s="102"/>
      <c r="T35" s="102"/>
      <c r="U35" s="102"/>
      <c r="V35" s="77"/>
    </row>
    <row r="36" spans="2:22" s="13" customFormat="1" ht="15" customHeight="1" x14ac:dyDescent="0.25">
      <c r="B36" s="78"/>
      <c r="C36" s="61" t="s">
        <v>1</v>
      </c>
      <c r="D36" s="156">
        <v>15</v>
      </c>
      <c r="E36" s="156"/>
      <c r="F36" s="80" t="s">
        <v>52</v>
      </c>
      <c r="G36" s="81" t="s">
        <v>8</v>
      </c>
      <c r="H36" s="157">
        <v>1500</v>
      </c>
      <c r="I36" s="157"/>
      <c r="J36" s="41" t="s">
        <v>9</v>
      </c>
      <c r="K36" s="82" t="s">
        <v>52</v>
      </c>
      <c r="L36" s="76"/>
      <c r="M36" s="39" t="s">
        <v>4</v>
      </c>
      <c r="N36" s="138">
        <f>D36*H36</f>
        <v>22500</v>
      </c>
      <c r="O36" s="138"/>
      <c r="P36" s="65"/>
      <c r="Q36" s="39"/>
      <c r="R36" s="39"/>
      <c r="S36" s="41"/>
      <c r="T36" s="41"/>
      <c r="U36" s="41"/>
      <c r="V36" s="83"/>
    </row>
    <row r="37" spans="2:22" s="13" customFormat="1" ht="15" customHeight="1" x14ac:dyDescent="0.25">
      <c r="B37" s="78"/>
      <c r="C37" s="174" t="s">
        <v>54</v>
      </c>
      <c r="D37" s="174"/>
      <c r="E37" s="174"/>
      <c r="F37" s="174"/>
      <c r="G37" s="174"/>
      <c r="H37" s="174"/>
      <c r="I37" s="174"/>
      <c r="J37" s="174"/>
      <c r="K37" s="174"/>
      <c r="L37" s="76"/>
      <c r="M37" s="43" t="s">
        <v>4</v>
      </c>
      <c r="N37" s="127">
        <v>48000</v>
      </c>
      <c r="O37" s="127"/>
      <c r="P37" s="65"/>
      <c r="Q37" s="39"/>
      <c r="R37" s="39"/>
      <c r="S37" s="41"/>
      <c r="T37" s="41"/>
      <c r="U37" s="41"/>
      <c r="V37" s="83"/>
    </row>
    <row r="38" spans="2:22" ht="15" customHeight="1" x14ac:dyDescent="0.25">
      <c r="B38" s="78"/>
      <c r="C38" s="84"/>
      <c r="D38" s="85" t="s">
        <v>2</v>
      </c>
      <c r="E38" s="84"/>
      <c r="F38" s="91"/>
      <c r="G38" s="91"/>
      <c r="H38" s="91"/>
      <c r="I38" s="91"/>
      <c r="J38" s="91"/>
      <c r="K38" s="84"/>
      <c r="L38" s="91"/>
      <c r="M38" s="91"/>
      <c r="N38" s="91"/>
      <c r="O38" s="65"/>
      <c r="P38" s="65"/>
      <c r="Q38" s="39" t="s">
        <v>11</v>
      </c>
      <c r="R38" s="39" t="s">
        <v>4</v>
      </c>
      <c r="S38" s="138">
        <f>N36+N37</f>
        <v>70500</v>
      </c>
      <c r="T38" s="138"/>
      <c r="U38" s="138"/>
      <c r="V38" s="83"/>
    </row>
    <row r="39" spans="2:22" s="13" customFormat="1" ht="15" customHeight="1" x14ac:dyDescent="0.25">
      <c r="B39" s="86"/>
      <c r="C39" s="87"/>
      <c r="D39" s="87"/>
      <c r="E39" s="87"/>
      <c r="F39" s="87"/>
      <c r="G39" s="87"/>
      <c r="H39" s="87"/>
      <c r="I39" s="87"/>
      <c r="J39" s="87"/>
      <c r="K39" s="76"/>
      <c r="L39" s="76"/>
      <c r="M39" s="39"/>
      <c r="N39" s="65"/>
      <c r="O39" s="65"/>
      <c r="P39" s="65"/>
      <c r="Q39" s="39"/>
      <c r="R39" s="39"/>
      <c r="S39" s="41"/>
      <c r="T39" s="41"/>
      <c r="U39" s="41"/>
      <c r="V39" s="88"/>
    </row>
    <row r="40" spans="2:22" s="13" customFormat="1" ht="15" customHeight="1" x14ac:dyDescent="0.25">
      <c r="B40" s="154" t="s">
        <v>36</v>
      </c>
      <c r="C40" s="155"/>
      <c r="D40" s="155"/>
      <c r="E40" s="155"/>
      <c r="F40" s="155"/>
      <c r="G40" s="155"/>
      <c r="H40" s="155"/>
      <c r="I40" s="155"/>
      <c r="J40" s="155"/>
      <c r="K40" s="155"/>
      <c r="L40" s="76"/>
      <c r="M40" s="39"/>
      <c r="N40" s="65"/>
      <c r="O40" s="65"/>
      <c r="P40" s="65"/>
      <c r="Q40" s="39"/>
      <c r="R40" s="39"/>
      <c r="S40" s="41"/>
      <c r="T40" s="41"/>
      <c r="U40" s="41"/>
      <c r="V40" s="83"/>
    </row>
    <row r="41" spans="2:22" s="13" customFormat="1" ht="26.25" customHeight="1" x14ac:dyDescent="0.25">
      <c r="B41" s="78"/>
      <c r="C41" s="133" t="s">
        <v>24</v>
      </c>
      <c r="D41" s="133"/>
      <c r="E41" s="133"/>
      <c r="F41" s="133"/>
      <c r="G41" s="133"/>
      <c r="H41" s="133"/>
      <c r="I41" s="133"/>
      <c r="J41" s="133"/>
      <c r="K41" s="133"/>
      <c r="L41" s="76"/>
      <c r="M41" s="43" t="s">
        <v>4</v>
      </c>
      <c r="N41" s="138">
        <v>7500</v>
      </c>
      <c r="O41" s="138"/>
      <c r="P41" s="65"/>
      <c r="Q41" s="39"/>
      <c r="R41" s="39"/>
      <c r="S41" s="41"/>
      <c r="T41" s="41"/>
      <c r="U41" s="41"/>
      <c r="V41" s="83"/>
    </row>
    <row r="42" spans="2:22" s="13" customFormat="1" ht="15" customHeight="1" thickBot="1" x14ac:dyDescent="0.3">
      <c r="B42" s="78"/>
      <c r="C42" s="175" t="s">
        <v>25</v>
      </c>
      <c r="D42" s="175"/>
      <c r="E42" s="175"/>
      <c r="F42" s="175"/>
      <c r="G42" s="175"/>
      <c r="H42" s="175"/>
      <c r="I42" s="175"/>
      <c r="J42" s="175"/>
      <c r="K42" s="175"/>
      <c r="L42" s="76"/>
      <c r="M42" s="43" t="s">
        <v>4</v>
      </c>
      <c r="N42" s="127">
        <v>3000</v>
      </c>
      <c r="O42" s="127"/>
      <c r="P42" s="65"/>
      <c r="Q42" s="39"/>
      <c r="R42" s="39"/>
      <c r="S42" s="41"/>
      <c r="T42" s="41"/>
      <c r="U42" s="41"/>
      <c r="V42" s="83"/>
    </row>
    <row r="43" spans="2:22" ht="27.75" customHeight="1" thickBot="1" x14ac:dyDescent="0.3">
      <c r="B43" s="78"/>
      <c r="C43" s="84"/>
      <c r="D43" s="103"/>
      <c r="E43" s="173" t="s">
        <v>42</v>
      </c>
      <c r="F43" s="173"/>
      <c r="G43" s="173"/>
      <c r="H43" s="173"/>
      <c r="I43" s="173"/>
      <c r="J43" s="173"/>
      <c r="K43" s="173"/>
      <c r="L43" s="173"/>
      <c r="M43" s="173"/>
      <c r="N43" s="173"/>
      <c r="O43" s="173"/>
      <c r="P43" s="104" t="s">
        <v>39</v>
      </c>
      <c r="Q43" s="89" t="s">
        <v>12</v>
      </c>
      <c r="R43" s="90" t="s">
        <v>4</v>
      </c>
      <c r="S43" s="158">
        <f>IF(OR(S32=0,S38=0),"",IF(S32-S38&gt;0,S32-S38,0))</f>
        <v>10500</v>
      </c>
      <c r="T43" s="158"/>
      <c r="U43" s="158"/>
      <c r="V43" s="83"/>
    </row>
    <row r="44" spans="2:22" ht="15" customHeight="1" thickBot="1" x14ac:dyDescent="0.3">
      <c r="B44" s="94"/>
      <c r="C44" s="95"/>
      <c r="D44" s="95"/>
      <c r="E44" s="95"/>
      <c r="F44" s="95"/>
      <c r="G44" s="95"/>
      <c r="H44" s="95"/>
      <c r="I44" s="95"/>
      <c r="J44" s="95"/>
      <c r="K44" s="96"/>
      <c r="L44" s="96"/>
      <c r="M44" s="52"/>
      <c r="N44" s="97"/>
      <c r="O44" s="97"/>
      <c r="P44" s="97"/>
      <c r="Q44" s="52"/>
      <c r="R44" s="52"/>
      <c r="S44" s="98"/>
      <c r="T44" s="98"/>
      <c r="U44" s="98"/>
      <c r="V44" s="99"/>
    </row>
    <row r="45" spans="2:22" s="13" customFormat="1" ht="15" customHeight="1" thickBot="1" x14ac:dyDescent="0.3">
      <c r="B45" s="105"/>
      <c r="C45" s="105"/>
      <c r="D45" s="105"/>
      <c r="E45" s="105"/>
      <c r="F45" s="105"/>
      <c r="G45" s="105"/>
      <c r="H45" s="105"/>
      <c r="I45" s="105"/>
      <c r="J45" s="105"/>
      <c r="K45" s="106"/>
      <c r="L45" s="106"/>
      <c r="M45" s="57"/>
      <c r="N45" s="107"/>
      <c r="O45" s="107"/>
      <c r="P45" s="107"/>
      <c r="Q45" s="57"/>
      <c r="R45" s="57"/>
      <c r="S45" s="108"/>
      <c r="T45" s="108"/>
      <c r="U45" s="108"/>
      <c r="V45" s="105"/>
    </row>
    <row r="46" spans="2:22" s="13" customFormat="1" ht="15" customHeight="1" x14ac:dyDescent="0.25">
      <c r="B46" s="170" t="s">
        <v>37</v>
      </c>
      <c r="C46" s="171"/>
      <c r="D46" s="171"/>
      <c r="E46" s="171"/>
      <c r="F46" s="171"/>
      <c r="G46" s="171"/>
      <c r="H46" s="171"/>
      <c r="I46" s="171"/>
      <c r="J46" s="171"/>
      <c r="K46" s="171"/>
      <c r="L46" s="100"/>
      <c r="M46" s="59"/>
      <c r="N46" s="101"/>
      <c r="O46" s="101"/>
      <c r="P46" s="101"/>
      <c r="Q46" s="59"/>
      <c r="R46" s="59"/>
      <c r="S46" s="102"/>
      <c r="T46" s="102"/>
      <c r="U46" s="102"/>
      <c r="V46" s="77"/>
    </row>
    <row r="47" spans="2:22" s="13" customFormat="1" ht="15" customHeight="1" x14ac:dyDescent="0.25">
      <c r="B47" s="78"/>
      <c r="C47" s="61" t="s">
        <v>15</v>
      </c>
      <c r="D47" s="61"/>
      <c r="E47" s="109">
        <v>0.5</v>
      </c>
      <c r="F47" s="41" t="s">
        <v>7</v>
      </c>
      <c r="G47" s="81" t="s">
        <v>8</v>
      </c>
      <c r="H47" s="157">
        <v>2000</v>
      </c>
      <c r="I47" s="157"/>
      <c r="J47" s="41" t="s">
        <v>17</v>
      </c>
      <c r="K47" s="79">
        <v>90</v>
      </c>
      <c r="L47" s="76" t="s">
        <v>18</v>
      </c>
      <c r="M47" s="57" t="s">
        <v>4</v>
      </c>
      <c r="N47" s="138">
        <f>E47*H47*K47%</f>
        <v>900</v>
      </c>
      <c r="O47" s="138"/>
      <c r="P47" s="65"/>
      <c r="Q47" s="39"/>
      <c r="R47" s="39"/>
      <c r="S47" s="41"/>
      <c r="T47" s="41"/>
      <c r="U47" s="41"/>
      <c r="V47" s="83"/>
    </row>
    <row r="48" spans="2:22" s="13" customFormat="1" ht="15" customHeight="1" thickBot="1" x14ac:dyDescent="0.3">
      <c r="B48" s="78"/>
      <c r="C48" s="61" t="s">
        <v>16</v>
      </c>
      <c r="D48" s="61"/>
      <c r="E48" s="109">
        <v>0.5</v>
      </c>
      <c r="F48" s="41" t="s">
        <v>7</v>
      </c>
      <c r="G48" s="81" t="s">
        <v>8</v>
      </c>
      <c r="H48" s="157">
        <v>2000</v>
      </c>
      <c r="I48" s="157"/>
      <c r="J48" s="41" t="s">
        <v>17</v>
      </c>
      <c r="K48" s="79">
        <v>10</v>
      </c>
      <c r="L48" s="76" t="s">
        <v>18</v>
      </c>
      <c r="M48" s="57" t="s">
        <v>4</v>
      </c>
      <c r="N48" s="127">
        <f>E48*H48*K48%</f>
        <v>100</v>
      </c>
      <c r="O48" s="127"/>
      <c r="P48" s="65"/>
      <c r="Q48" s="39"/>
      <c r="R48" s="39"/>
      <c r="S48" s="41"/>
      <c r="T48" s="41"/>
      <c r="U48" s="41"/>
      <c r="V48" s="83"/>
    </row>
    <row r="49" spans="2:22" ht="15" customHeight="1" thickBot="1" x14ac:dyDescent="0.3">
      <c r="B49" s="78"/>
      <c r="C49" s="84"/>
      <c r="D49" s="91"/>
      <c r="E49" s="180" t="s">
        <v>13</v>
      </c>
      <c r="F49" s="180"/>
      <c r="G49" s="180"/>
      <c r="H49" s="180"/>
      <c r="I49" s="180"/>
      <c r="J49" s="180"/>
      <c r="K49" s="180"/>
      <c r="L49" s="180"/>
      <c r="M49" s="180"/>
      <c r="N49" s="180"/>
      <c r="O49" s="180"/>
      <c r="P49" s="110"/>
      <c r="Q49" s="89" t="s">
        <v>14</v>
      </c>
      <c r="R49" s="90" t="s">
        <v>4</v>
      </c>
      <c r="S49" s="158">
        <f>N47+N48</f>
        <v>1000</v>
      </c>
      <c r="T49" s="158"/>
      <c r="U49" s="158"/>
      <c r="V49" s="83"/>
    </row>
    <row r="50" spans="2:22" ht="15" customHeight="1" thickBot="1" x14ac:dyDescent="0.3">
      <c r="B50" s="94"/>
      <c r="C50" s="95"/>
      <c r="D50" s="95"/>
      <c r="E50" s="95"/>
      <c r="F50" s="95"/>
      <c r="G50" s="95"/>
      <c r="H50" s="95"/>
      <c r="I50" s="95"/>
      <c r="J50" s="95"/>
      <c r="K50" s="96"/>
      <c r="L50" s="96"/>
      <c r="M50" s="52"/>
      <c r="N50" s="111"/>
      <c r="O50" s="111"/>
      <c r="P50" s="111"/>
      <c r="Q50" s="52"/>
      <c r="R50" s="52"/>
      <c r="S50" s="98"/>
      <c r="T50" s="98"/>
      <c r="U50" s="98"/>
      <c r="V50" s="99"/>
    </row>
    <row r="51" spans="2:22" s="17" customFormat="1" ht="15" customHeight="1" thickBot="1" x14ac:dyDescent="0.3">
      <c r="B51" s="105"/>
      <c r="C51" s="105"/>
      <c r="D51" s="105"/>
      <c r="E51" s="105"/>
      <c r="F51" s="105"/>
      <c r="G51" s="105"/>
      <c r="H51" s="105"/>
      <c r="I51" s="105"/>
      <c r="J51" s="105"/>
      <c r="K51" s="106"/>
      <c r="L51" s="106"/>
      <c r="M51" s="57"/>
      <c r="N51" s="112"/>
      <c r="O51" s="112"/>
      <c r="P51" s="112"/>
      <c r="Q51" s="57"/>
      <c r="R51" s="57"/>
      <c r="S51" s="108"/>
      <c r="T51" s="108"/>
      <c r="U51" s="108"/>
      <c r="V51" s="105"/>
    </row>
    <row r="52" spans="2:22" ht="29.25" customHeight="1" x14ac:dyDescent="0.3">
      <c r="B52" s="181" t="s">
        <v>30</v>
      </c>
      <c r="C52" s="182"/>
      <c r="D52" s="182"/>
      <c r="E52" s="182"/>
      <c r="F52" s="182"/>
      <c r="G52" s="182"/>
      <c r="H52" s="182"/>
      <c r="I52" s="182"/>
      <c r="J52" s="182"/>
      <c r="K52" s="182"/>
      <c r="L52" s="182"/>
      <c r="M52" s="182"/>
      <c r="N52" s="182"/>
      <c r="O52" s="182"/>
      <c r="P52" s="113" t="s">
        <v>40</v>
      </c>
      <c r="Q52" s="114" t="s">
        <v>19</v>
      </c>
      <c r="R52" s="115" t="s">
        <v>4</v>
      </c>
      <c r="S52" s="183">
        <f>S27+S43+S49</f>
        <v>30500</v>
      </c>
      <c r="T52" s="183"/>
      <c r="U52" s="183"/>
      <c r="V52" s="116"/>
    </row>
    <row r="53" spans="2:22" ht="15" customHeight="1" thickBot="1" x14ac:dyDescent="0.3">
      <c r="B53" s="94"/>
      <c r="C53" s="95"/>
      <c r="D53" s="95"/>
      <c r="E53" s="95"/>
      <c r="F53" s="95"/>
      <c r="G53" s="95"/>
      <c r="H53" s="95"/>
      <c r="I53" s="95"/>
      <c r="J53" s="95"/>
      <c r="K53" s="96"/>
      <c r="L53" s="96"/>
      <c r="M53" s="52"/>
      <c r="N53" s="111"/>
      <c r="O53" s="111"/>
      <c r="P53" s="111"/>
      <c r="Q53" s="52"/>
      <c r="R53" s="52"/>
      <c r="S53" s="98"/>
      <c r="T53" s="98"/>
      <c r="U53" s="98"/>
      <c r="V53" s="99"/>
    </row>
    <row r="54" spans="2:22" ht="15" customHeight="1" x14ac:dyDescent="0.25">
      <c r="B54" s="105"/>
      <c r="C54" s="105"/>
      <c r="D54" s="105"/>
      <c r="E54" s="105"/>
      <c r="F54" s="105"/>
      <c r="G54" s="105"/>
      <c r="H54" s="105"/>
      <c r="I54" s="105"/>
      <c r="J54" s="105"/>
      <c r="K54" s="106"/>
      <c r="L54" s="106"/>
      <c r="M54" s="57"/>
      <c r="N54" s="112"/>
      <c r="O54" s="112"/>
      <c r="P54" s="112"/>
      <c r="Q54" s="57"/>
      <c r="R54" s="57"/>
      <c r="S54" s="108"/>
      <c r="T54" s="108"/>
      <c r="U54" s="108"/>
      <c r="V54" s="105"/>
    </row>
    <row r="55" spans="2:22" ht="15" customHeight="1" x14ac:dyDescent="0.25">
      <c r="B55" s="179" t="s">
        <v>20</v>
      </c>
      <c r="C55" s="179"/>
      <c r="D55" s="179"/>
      <c r="E55" s="179"/>
      <c r="F55" s="179"/>
      <c r="G55" s="179"/>
      <c r="H55" s="179"/>
      <c r="I55" s="179"/>
      <c r="J55" s="179"/>
      <c r="K55" s="179"/>
      <c r="L55" s="179"/>
      <c r="M55" s="179"/>
      <c r="N55" s="179"/>
      <c r="O55" s="179"/>
      <c r="P55" s="179"/>
      <c r="Q55" s="179"/>
      <c r="R55" s="179"/>
      <c r="S55" s="179"/>
      <c r="T55" s="179"/>
      <c r="U55" s="179"/>
      <c r="V55" s="179"/>
    </row>
    <row r="56" spans="2:22" ht="15" customHeight="1" x14ac:dyDescent="0.25">
      <c r="B56" s="179" t="s">
        <v>32</v>
      </c>
      <c r="C56" s="179"/>
      <c r="D56" s="179"/>
      <c r="E56" s="179"/>
      <c r="F56" s="179"/>
      <c r="G56" s="179"/>
      <c r="H56" s="179"/>
      <c r="I56" s="179"/>
      <c r="J56" s="179"/>
      <c r="K56" s="179"/>
      <c r="L56" s="179"/>
      <c r="M56" s="179"/>
      <c r="N56" s="179"/>
      <c r="O56" s="179"/>
      <c r="P56" s="179"/>
      <c r="Q56" s="179"/>
      <c r="R56" s="179"/>
      <c r="S56" s="179"/>
      <c r="T56" s="179"/>
      <c r="U56" s="179"/>
      <c r="V56" s="179"/>
    </row>
    <row r="57" spans="2:22" ht="15" customHeight="1" x14ac:dyDescent="0.25">
      <c r="B57" s="15"/>
      <c r="C57" s="15"/>
      <c r="D57" s="15"/>
      <c r="E57" s="15"/>
      <c r="F57" s="15"/>
      <c r="G57" s="15"/>
      <c r="H57" s="15"/>
      <c r="I57" s="15"/>
      <c r="J57" s="15"/>
      <c r="K57" s="14"/>
      <c r="L57" s="14"/>
      <c r="M57" s="1"/>
      <c r="N57" s="18"/>
      <c r="O57" s="18"/>
      <c r="P57" s="1"/>
      <c r="Q57" s="1"/>
      <c r="R57" s="2"/>
      <c r="S57" s="2"/>
      <c r="T57" s="2"/>
      <c r="U57" s="15"/>
      <c r="V57" s="15"/>
    </row>
    <row r="58" spans="2:22" ht="15" customHeight="1" x14ac:dyDescent="0.25"/>
  </sheetData>
  <sheetProtection sheet="1" objects="1" scenarios="1"/>
  <mergeCells count="60">
    <mergeCell ref="B55:V55"/>
    <mergeCell ref="B56:V56"/>
    <mergeCell ref="C26:L26"/>
    <mergeCell ref="B29:U29"/>
    <mergeCell ref="H48:I48"/>
    <mergeCell ref="N48:O48"/>
    <mergeCell ref="E49:O49"/>
    <mergeCell ref="S49:U49"/>
    <mergeCell ref="B52:O52"/>
    <mergeCell ref="S52:U52"/>
    <mergeCell ref="S43:U43"/>
    <mergeCell ref="B46:K46"/>
    <mergeCell ref="H47:I47"/>
    <mergeCell ref="N47:O47"/>
    <mergeCell ref="B5:V5"/>
    <mergeCell ref="B6:V6"/>
    <mergeCell ref="B19:U19"/>
    <mergeCell ref="B24:U24"/>
    <mergeCell ref="B16:V16"/>
    <mergeCell ref="B18:V18"/>
    <mergeCell ref="S32:U32"/>
    <mergeCell ref="B34:V34"/>
    <mergeCell ref="B35:K35"/>
    <mergeCell ref="D36:E36"/>
    <mergeCell ref="E32:O32"/>
    <mergeCell ref="E43:O43"/>
    <mergeCell ref="C37:K37"/>
    <mergeCell ref="N37:O37"/>
    <mergeCell ref="C42:K42"/>
    <mergeCell ref="N42:O42"/>
    <mergeCell ref="B2:V2"/>
    <mergeCell ref="B3:V3"/>
    <mergeCell ref="B4:V4"/>
    <mergeCell ref="B8:V8"/>
    <mergeCell ref="N30:O30"/>
    <mergeCell ref="N25:O25"/>
    <mergeCell ref="D20:E20"/>
    <mergeCell ref="H20:I20"/>
    <mergeCell ref="N20:O20"/>
    <mergeCell ref="N21:O21"/>
    <mergeCell ref="N26:O26"/>
    <mergeCell ref="S27:U27"/>
    <mergeCell ref="D30:E30"/>
    <mergeCell ref="H30:I30"/>
    <mergeCell ref="B1:U1"/>
    <mergeCell ref="B11:V11"/>
    <mergeCell ref="B7:V7"/>
    <mergeCell ref="B12:V12"/>
    <mergeCell ref="B9:V9"/>
    <mergeCell ref="B10:V10"/>
    <mergeCell ref="S38:U38"/>
    <mergeCell ref="B40:K40"/>
    <mergeCell ref="C41:K41"/>
    <mergeCell ref="N41:O41"/>
    <mergeCell ref="S22:U22"/>
    <mergeCell ref="D25:E25"/>
    <mergeCell ref="N31:O31"/>
    <mergeCell ref="H36:I36"/>
    <mergeCell ref="N36:O36"/>
    <mergeCell ref="H25:I25"/>
  </mergeCells>
  <phoneticPr fontId="2" type="noConversion"/>
  <conditionalFormatting sqref="R57:T65536 R17:T17 R12:T15 N20:P20 N25:P25 N30:P30 N36:P36 N47:P48 S25:U28 S30:U33 S20:U23 S53:U54 S35:U42 S44:U51">
    <cfRule type="cellIs" dxfId="5" priority="1" stopIfTrue="1" operator="equal">
      <formula>0</formula>
    </cfRule>
  </conditionalFormatting>
  <conditionalFormatting sqref="S52:U52">
    <cfRule type="cellIs" dxfId="4" priority="2" stopIfTrue="1" operator="equal">
      <formula>0</formula>
    </cfRule>
    <cfRule type="expression" dxfId="3" priority="3" stopIfTrue="1">
      <formula>ISERROR(S52)</formula>
    </cfRule>
  </conditionalFormatting>
  <dataValidations count="1">
    <dataValidation allowBlank="1" showInputMessage="1" showErrorMessage="1" prompt="Type Ac or Ft" sqref="F20 F25 F30 F36 F47:F48"/>
  </dataValidations>
  <pageMargins left="0.25" right="0.25" top="0.25" bottom="0.5" header="0" footer="0.25"/>
  <pageSetup orientation="portrait" r:id="rId1"/>
  <headerFooter alignWithMargins="0"/>
  <rowBreaks count="1" manualBreakCount="1">
    <brk id="15" max="16383" man="1"/>
  </rowBreaks>
  <ignoredErrors>
    <ignoredError sqref="S5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7"/>
    <pageSetUpPr autoPageBreaks="0"/>
  </sheetPr>
  <dimension ref="A1:V53"/>
  <sheetViews>
    <sheetView showGridLines="0" workbookViewId="0">
      <selection sqref="A1:V1"/>
    </sheetView>
  </sheetViews>
  <sheetFormatPr defaultColWidth="4.6640625" defaultRowHeight="15" customHeight="1" x14ac:dyDescent="0.25"/>
  <cols>
    <col min="1" max="1" width="2" style="8" customWidth="1"/>
    <col min="2" max="9" width="4.6640625" style="8" customWidth="1"/>
    <col min="10" max="11" width="4.6640625" style="12" customWidth="1"/>
    <col min="12" max="12" width="4.6640625" style="4" customWidth="1"/>
    <col min="13" max="14" width="4.6640625" style="20" customWidth="1"/>
    <col min="15" max="15" width="4.6640625" style="4" customWidth="1"/>
    <col min="16" max="16" width="9.109375" style="4" customWidth="1"/>
    <col min="17" max="17" width="4.6640625" style="9" customWidth="1"/>
    <col min="18" max="18" width="3" style="9" customWidth="1"/>
    <col min="19" max="19" width="4.6640625" style="9" customWidth="1"/>
    <col min="20" max="21" width="4.6640625" style="8" customWidth="1"/>
    <col min="22" max="22" width="3.109375" style="8" customWidth="1"/>
    <col min="23" max="16384" width="4.6640625" style="8"/>
  </cols>
  <sheetData>
    <row r="1" spans="1:22" ht="20.25" customHeight="1" x14ac:dyDescent="0.25">
      <c r="A1" s="165" t="s">
        <v>56</v>
      </c>
      <c r="B1" s="165"/>
      <c r="C1" s="165"/>
      <c r="D1" s="165"/>
      <c r="E1" s="165"/>
      <c r="F1" s="165"/>
      <c r="G1" s="165"/>
      <c r="H1" s="165"/>
      <c r="I1" s="165"/>
      <c r="J1" s="165"/>
      <c r="K1" s="165"/>
      <c r="L1" s="165"/>
      <c r="M1" s="165"/>
      <c r="N1" s="165"/>
      <c r="O1" s="165"/>
      <c r="P1" s="165"/>
      <c r="Q1" s="165"/>
      <c r="R1" s="165"/>
      <c r="S1" s="165"/>
      <c r="T1" s="165"/>
      <c r="U1" s="165"/>
      <c r="V1" s="165"/>
    </row>
    <row r="2" spans="1:22" ht="58.5" customHeight="1" x14ac:dyDescent="0.25">
      <c r="A2" s="162" t="s">
        <v>60</v>
      </c>
      <c r="B2" s="162"/>
      <c r="C2" s="162"/>
      <c r="D2" s="162"/>
      <c r="E2" s="162"/>
      <c r="F2" s="162"/>
      <c r="G2" s="162"/>
      <c r="H2" s="162"/>
      <c r="I2" s="162"/>
      <c r="J2" s="162"/>
      <c r="K2" s="162"/>
      <c r="L2" s="162"/>
      <c r="M2" s="162"/>
      <c r="N2" s="162"/>
      <c r="O2" s="162"/>
      <c r="P2" s="162"/>
      <c r="Q2" s="162"/>
      <c r="R2" s="162"/>
      <c r="S2" s="162"/>
      <c r="T2" s="162"/>
      <c r="U2" s="162"/>
      <c r="V2" s="162"/>
    </row>
    <row r="3" spans="1:22" ht="30.75" customHeight="1" x14ac:dyDescent="0.25">
      <c r="A3" s="176" t="s">
        <v>57</v>
      </c>
      <c r="B3" s="176"/>
      <c r="C3" s="176"/>
      <c r="D3" s="176"/>
      <c r="E3" s="176"/>
      <c r="F3" s="176"/>
      <c r="G3" s="176"/>
      <c r="H3" s="176"/>
      <c r="I3" s="176"/>
      <c r="J3" s="176"/>
      <c r="K3" s="176"/>
      <c r="L3" s="176"/>
      <c r="M3" s="176"/>
      <c r="N3" s="176"/>
      <c r="O3" s="176"/>
      <c r="P3" s="176"/>
      <c r="Q3" s="176"/>
      <c r="R3" s="176"/>
      <c r="S3" s="176"/>
      <c r="T3" s="176"/>
      <c r="U3" s="176"/>
      <c r="V3" s="176"/>
    </row>
    <row r="4" spans="1:22" s="10" customFormat="1" ht="19.5" customHeight="1" x14ac:dyDescent="0.25">
      <c r="A4" s="176" t="s">
        <v>58</v>
      </c>
      <c r="B4" s="176"/>
      <c r="C4" s="176"/>
      <c r="D4" s="176"/>
      <c r="E4" s="176"/>
      <c r="F4" s="176"/>
      <c r="G4" s="176"/>
      <c r="H4" s="176"/>
      <c r="I4" s="176"/>
      <c r="J4" s="176"/>
      <c r="K4" s="176"/>
      <c r="L4" s="176"/>
      <c r="M4" s="176"/>
      <c r="N4" s="176"/>
      <c r="O4" s="176"/>
      <c r="P4" s="176"/>
      <c r="Q4" s="176"/>
      <c r="R4" s="176"/>
      <c r="S4" s="176"/>
      <c r="T4" s="176"/>
      <c r="U4" s="176"/>
      <c r="V4" s="176"/>
    </row>
    <row r="5" spans="1:22" s="11" customFormat="1" ht="32.25" customHeight="1" x14ac:dyDescent="0.25">
      <c r="A5" s="176" t="s">
        <v>59</v>
      </c>
      <c r="B5" s="176"/>
      <c r="C5" s="176"/>
      <c r="D5" s="176"/>
      <c r="E5" s="176"/>
      <c r="F5" s="176"/>
      <c r="G5" s="176"/>
      <c r="H5" s="176"/>
      <c r="I5" s="176"/>
      <c r="J5" s="176"/>
      <c r="K5" s="176"/>
      <c r="L5" s="176"/>
      <c r="M5" s="176"/>
      <c r="N5" s="176"/>
      <c r="O5" s="176"/>
      <c r="P5" s="176"/>
      <c r="Q5" s="176"/>
      <c r="R5" s="176"/>
      <c r="S5" s="176"/>
      <c r="T5" s="176"/>
      <c r="U5" s="176"/>
      <c r="V5" s="176"/>
    </row>
    <row r="6" spans="1:22" ht="15" customHeight="1" x14ac:dyDescent="0.25">
      <c r="A6" s="176"/>
      <c r="B6" s="176"/>
      <c r="C6" s="176"/>
      <c r="D6" s="176"/>
      <c r="E6" s="176"/>
      <c r="F6" s="176"/>
      <c r="G6" s="176"/>
      <c r="H6" s="176"/>
      <c r="I6" s="176"/>
      <c r="J6" s="176"/>
      <c r="K6" s="176"/>
      <c r="L6" s="176"/>
      <c r="M6" s="176"/>
      <c r="N6" s="176"/>
      <c r="O6" s="176"/>
      <c r="P6" s="176"/>
      <c r="Q6" s="176"/>
      <c r="R6" s="176"/>
      <c r="S6" s="176"/>
      <c r="T6" s="176"/>
      <c r="U6" s="176"/>
      <c r="V6" s="176"/>
    </row>
    <row r="7" spans="1:22" s="13" customFormat="1" ht="45" customHeight="1" x14ac:dyDescent="0.25">
      <c r="A7" s="162" t="s">
        <v>61</v>
      </c>
      <c r="B7" s="162"/>
      <c r="C7" s="162"/>
      <c r="D7" s="162"/>
      <c r="E7" s="162"/>
      <c r="F7" s="162"/>
      <c r="G7" s="162"/>
      <c r="H7" s="162"/>
      <c r="I7" s="162"/>
      <c r="J7" s="162"/>
      <c r="K7" s="162"/>
      <c r="L7" s="162"/>
      <c r="M7" s="162"/>
      <c r="N7" s="162"/>
      <c r="O7" s="162"/>
      <c r="P7" s="162"/>
      <c r="Q7" s="162"/>
      <c r="R7" s="162"/>
      <c r="S7" s="162"/>
      <c r="T7" s="162"/>
      <c r="U7" s="162"/>
      <c r="V7" s="162"/>
    </row>
    <row r="8" spans="1:22" s="13" customFormat="1" ht="56.25" customHeight="1" x14ac:dyDescent="0.25">
      <c r="A8" s="167" t="s">
        <v>69</v>
      </c>
      <c r="B8" s="167"/>
      <c r="C8" s="167"/>
      <c r="D8" s="167"/>
      <c r="E8" s="167"/>
      <c r="F8" s="167"/>
      <c r="G8" s="167"/>
      <c r="H8" s="167"/>
      <c r="I8" s="167"/>
      <c r="J8" s="167"/>
      <c r="K8" s="167"/>
      <c r="L8" s="167"/>
      <c r="M8" s="167"/>
      <c r="N8" s="167"/>
      <c r="O8" s="167"/>
      <c r="P8" s="167"/>
      <c r="Q8" s="167"/>
      <c r="R8" s="167"/>
      <c r="S8" s="167"/>
      <c r="T8" s="167"/>
      <c r="U8" s="167"/>
      <c r="V8" s="167"/>
    </row>
    <row r="9" spans="1:22" s="13" customFormat="1" ht="42.75" customHeight="1" x14ac:dyDescent="0.25">
      <c r="A9" s="176" t="s">
        <v>62</v>
      </c>
      <c r="B9" s="176"/>
      <c r="C9" s="176"/>
      <c r="D9" s="176"/>
      <c r="E9" s="176"/>
      <c r="F9" s="176"/>
      <c r="G9" s="176"/>
      <c r="H9" s="176"/>
      <c r="I9" s="176"/>
      <c r="J9" s="176"/>
      <c r="K9" s="176"/>
      <c r="L9" s="176"/>
      <c r="M9" s="176"/>
      <c r="N9" s="176"/>
      <c r="O9" s="176"/>
      <c r="P9" s="176"/>
      <c r="Q9" s="176"/>
      <c r="R9" s="176"/>
      <c r="S9" s="176"/>
      <c r="T9" s="176"/>
      <c r="U9" s="176"/>
      <c r="V9" s="176"/>
    </row>
    <row r="10" spans="1:22" s="13" customFormat="1" ht="19.5" customHeight="1" x14ac:dyDescent="0.25">
      <c r="A10" s="176" t="s">
        <v>63</v>
      </c>
      <c r="B10" s="176"/>
      <c r="C10" s="176"/>
      <c r="D10" s="176"/>
      <c r="E10" s="176"/>
      <c r="F10" s="176"/>
      <c r="G10" s="176"/>
      <c r="H10" s="176"/>
      <c r="I10" s="176"/>
      <c r="J10" s="176"/>
      <c r="K10" s="176"/>
      <c r="L10" s="176"/>
      <c r="M10" s="176"/>
      <c r="N10" s="176"/>
      <c r="O10" s="176"/>
      <c r="P10" s="176"/>
      <c r="Q10" s="176"/>
      <c r="R10" s="176"/>
      <c r="S10" s="176"/>
      <c r="T10" s="176"/>
      <c r="U10" s="176"/>
      <c r="V10" s="176"/>
    </row>
    <row r="11" spans="1:22" s="13" customFormat="1" ht="15" customHeight="1" x14ac:dyDescent="0.25">
      <c r="A11" s="8"/>
      <c r="B11" s="8"/>
      <c r="C11" s="8"/>
      <c r="D11" s="8"/>
      <c r="E11" s="8"/>
      <c r="F11" s="8"/>
      <c r="G11" s="8"/>
      <c r="H11" s="8"/>
      <c r="I11" s="8"/>
      <c r="J11" s="8"/>
      <c r="K11" s="8"/>
      <c r="L11" s="8"/>
      <c r="M11" s="8"/>
      <c r="N11" s="8"/>
      <c r="O11" s="8"/>
      <c r="P11" s="8"/>
      <c r="Q11" s="8"/>
      <c r="R11" s="8"/>
      <c r="S11" s="8"/>
      <c r="T11" s="8"/>
    </row>
    <row r="12" spans="1:22" ht="15" customHeight="1" x14ac:dyDescent="0.3">
      <c r="B12" s="177" t="s">
        <v>64</v>
      </c>
      <c r="C12" s="177"/>
      <c r="D12" s="177"/>
      <c r="E12" s="177"/>
      <c r="F12" s="177"/>
      <c r="G12" s="177"/>
      <c r="H12" s="177"/>
      <c r="I12" s="177"/>
      <c r="J12" s="177"/>
      <c r="K12" s="177"/>
      <c r="L12" s="177"/>
      <c r="M12" s="177"/>
      <c r="N12" s="177"/>
      <c r="O12" s="177"/>
      <c r="P12" s="177"/>
      <c r="Q12" s="177"/>
      <c r="R12" s="177"/>
      <c r="S12" s="177"/>
      <c r="T12" s="177"/>
      <c r="U12" s="177"/>
      <c r="V12" s="177"/>
    </row>
    <row r="13" spans="1:22" s="13" customFormat="1" ht="15" customHeight="1" x14ac:dyDescent="0.25">
      <c r="A13" s="8"/>
      <c r="B13" s="8"/>
      <c r="C13" s="8"/>
      <c r="D13" s="8"/>
      <c r="E13" s="8"/>
      <c r="F13" s="8"/>
      <c r="G13" s="8"/>
      <c r="H13" s="8"/>
      <c r="I13" s="8"/>
      <c r="J13" s="8"/>
      <c r="K13" s="12"/>
      <c r="L13" s="12"/>
      <c r="M13" s="4"/>
      <c r="N13" s="20"/>
      <c r="O13" s="20"/>
      <c r="P13" s="4"/>
      <c r="Q13" s="4"/>
      <c r="R13" s="9"/>
      <c r="S13" s="9"/>
      <c r="T13" s="9"/>
      <c r="U13" s="8"/>
      <c r="V13" s="8"/>
    </row>
    <row r="14" spans="1:22" s="13" customFormat="1" ht="15" customHeight="1" thickBot="1" x14ac:dyDescent="0.35">
      <c r="B14" s="159" t="s">
        <v>26</v>
      </c>
      <c r="C14" s="178"/>
      <c r="D14" s="178"/>
      <c r="E14" s="178"/>
      <c r="F14" s="178"/>
      <c r="G14" s="178"/>
      <c r="H14" s="178"/>
      <c r="I14" s="178"/>
      <c r="J14" s="178"/>
      <c r="K14" s="178"/>
      <c r="L14" s="178"/>
      <c r="M14" s="178"/>
      <c r="N14" s="178"/>
      <c r="O14" s="178"/>
      <c r="P14" s="178"/>
      <c r="Q14" s="178"/>
      <c r="R14" s="178"/>
      <c r="S14" s="178"/>
      <c r="T14" s="178"/>
      <c r="U14" s="178"/>
      <c r="V14" s="178"/>
    </row>
    <row r="15" spans="1:22" s="13" customFormat="1" ht="15" customHeight="1" x14ac:dyDescent="0.25">
      <c r="B15" s="170" t="s">
        <v>33</v>
      </c>
      <c r="C15" s="171"/>
      <c r="D15" s="171"/>
      <c r="E15" s="171"/>
      <c r="F15" s="171"/>
      <c r="G15" s="171"/>
      <c r="H15" s="171"/>
      <c r="I15" s="171"/>
      <c r="J15" s="171"/>
      <c r="K15" s="171"/>
      <c r="L15" s="171"/>
      <c r="M15" s="171"/>
      <c r="N15" s="171"/>
      <c r="O15" s="171"/>
      <c r="P15" s="171"/>
      <c r="Q15" s="171"/>
      <c r="R15" s="171"/>
      <c r="S15" s="171"/>
      <c r="T15" s="171"/>
      <c r="U15" s="171"/>
      <c r="V15" s="77"/>
    </row>
    <row r="16" spans="1:22" s="13" customFormat="1" ht="15" customHeight="1" x14ac:dyDescent="0.25">
      <c r="B16" s="78"/>
      <c r="C16" s="61" t="s">
        <v>1</v>
      </c>
      <c r="D16" s="156">
        <v>20</v>
      </c>
      <c r="E16" s="156"/>
      <c r="F16" s="80" t="s">
        <v>52</v>
      </c>
      <c r="G16" s="81" t="s">
        <v>8</v>
      </c>
      <c r="H16" s="157">
        <v>2000</v>
      </c>
      <c r="I16" s="157"/>
      <c r="J16" s="41" t="s">
        <v>9</v>
      </c>
      <c r="K16" s="82" t="s">
        <v>52</v>
      </c>
      <c r="L16" s="76"/>
      <c r="M16" s="39" t="s">
        <v>4</v>
      </c>
      <c r="N16" s="138">
        <f>D16*H16</f>
        <v>40000</v>
      </c>
      <c r="O16" s="138"/>
      <c r="P16" s="65"/>
      <c r="Q16" s="39"/>
      <c r="R16" s="39"/>
      <c r="S16" s="41"/>
      <c r="T16" s="41"/>
      <c r="U16" s="41"/>
      <c r="V16" s="83"/>
    </row>
    <row r="17" spans="1:22" ht="15" customHeight="1" x14ac:dyDescent="0.25">
      <c r="A17" s="13"/>
      <c r="B17" s="78"/>
      <c r="C17" s="61" t="s">
        <v>23</v>
      </c>
      <c r="D17" s="61"/>
      <c r="E17" s="61"/>
      <c r="F17" s="61"/>
      <c r="G17" s="61"/>
      <c r="H17" s="61"/>
      <c r="I17" s="61"/>
      <c r="J17" s="61"/>
      <c r="K17" s="76"/>
      <c r="L17" s="76"/>
      <c r="M17" s="43" t="s">
        <v>4</v>
      </c>
      <c r="N17" s="127">
        <v>60000</v>
      </c>
      <c r="O17" s="127"/>
      <c r="P17" s="65"/>
      <c r="Q17" s="39"/>
      <c r="R17" s="39"/>
      <c r="S17" s="41"/>
      <c r="T17" s="41"/>
      <c r="U17" s="41"/>
      <c r="V17" s="83"/>
    </row>
    <row r="18" spans="1:22" s="13" customFormat="1" ht="15" customHeight="1" x14ac:dyDescent="0.25">
      <c r="A18" s="8"/>
      <c r="B18" s="78"/>
      <c r="C18" s="84"/>
      <c r="D18" s="85" t="s">
        <v>2</v>
      </c>
      <c r="E18" s="61"/>
      <c r="F18" s="61"/>
      <c r="G18" s="61"/>
      <c r="H18" s="84"/>
      <c r="I18" s="61"/>
      <c r="J18" s="61"/>
      <c r="K18" s="84"/>
      <c r="L18" s="76"/>
      <c r="M18" s="39"/>
      <c r="N18" s="65"/>
      <c r="O18" s="65"/>
      <c r="P18" s="65"/>
      <c r="Q18" s="39" t="s">
        <v>3</v>
      </c>
      <c r="R18" s="39" t="s">
        <v>4</v>
      </c>
      <c r="S18" s="138">
        <f>N16+N17</f>
        <v>100000</v>
      </c>
      <c r="T18" s="138"/>
      <c r="U18" s="138"/>
      <c r="V18" s="83"/>
    </row>
    <row r="19" spans="1:22" s="13" customFormat="1" ht="15" customHeight="1" x14ac:dyDescent="0.25">
      <c r="B19" s="86"/>
      <c r="C19" s="87"/>
      <c r="D19" s="87"/>
      <c r="E19" s="87"/>
      <c r="F19" s="87"/>
      <c r="G19" s="87"/>
      <c r="H19" s="87"/>
      <c r="I19" s="87"/>
      <c r="J19" s="87"/>
      <c r="K19" s="76"/>
      <c r="L19" s="76"/>
      <c r="M19" s="39"/>
      <c r="N19" s="65"/>
      <c r="O19" s="65"/>
      <c r="P19" s="65"/>
      <c r="Q19" s="39"/>
      <c r="R19" s="39"/>
      <c r="S19" s="41"/>
      <c r="T19" s="41"/>
      <c r="U19" s="41"/>
      <c r="V19" s="88"/>
    </row>
    <row r="20" spans="1:22" s="13" customFormat="1" ht="15" customHeight="1" x14ac:dyDescent="0.25">
      <c r="B20" s="154" t="s">
        <v>34</v>
      </c>
      <c r="C20" s="155"/>
      <c r="D20" s="155"/>
      <c r="E20" s="155"/>
      <c r="F20" s="155"/>
      <c r="G20" s="155"/>
      <c r="H20" s="155"/>
      <c r="I20" s="155"/>
      <c r="J20" s="155"/>
      <c r="K20" s="155"/>
      <c r="L20" s="155"/>
      <c r="M20" s="155"/>
      <c r="N20" s="155"/>
      <c r="O20" s="155"/>
      <c r="P20" s="155"/>
      <c r="Q20" s="155"/>
      <c r="R20" s="155"/>
      <c r="S20" s="155"/>
      <c r="T20" s="155"/>
      <c r="U20" s="155"/>
      <c r="V20" s="83"/>
    </row>
    <row r="21" spans="1:22" s="13" customFormat="1" ht="15" customHeight="1" x14ac:dyDescent="0.25">
      <c r="B21" s="78"/>
      <c r="C21" s="61" t="s">
        <v>1</v>
      </c>
      <c r="D21" s="156">
        <v>5</v>
      </c>
      <c r="E21" s="156"/>
      <c r="F21" s="80" t="s">
        <v>52</v>
      </c>
      <c r="G21" s="81" t="s">
        <v>8</v>
      </c>
      <c r="H21" s="157">
        <v>2000</v>
      </c>
      <c r="I21" s="157"/>
      <c r="J21" s="41" t="s">
        <v>9</v>
      </c>
      <c r="K21" s="82" t="s">
        <v>52</v>
      </c>
      <c r="L21" s="76"/>
      <c r="M21" s="39" t="s">
        <v>4</v>
      </c>
      <c r="N21" s="138">
        <f>D21*H21</f>
        <v>10000</v>
      </c>
      <c r="O21" s="138"/>
      <c r="P21" s="65"/>
      <c r="Q21" s="39"/>
      <c r="R21" s="39"/>
      <c r="S21" s="41"/>
      <c r="T21" s="41"/>
      <c r="U21" s="41"/>
      <c r="V21" s="83"/>
    </row>
    <row r="22" spans="1:22" ht="15" customHeight="1" thickBot="1" x14ac:dyDescent="0.3">
      <c r="A22" s="13"/>
      <c r="B22" s="78"/>
      <c r="C22" s="174" t="s">
        <v>53</v>
      </c>
      <c r="D22" s="174"/>
      <c r="E22" s="174"/>
      <c r="F22" s="174"/>
      <c r="G22" s="174"/>
      <c r="H22" s="174"/>
      <c r="I22" s="174"/>
      <c r="J22" s="174"/>
      <c r="K22" s="174"/>
      <c r="L22" s="174"/>
      <c r="M22" s="43" t="s">
        <v>4</v>
      </c>
      <c r="N22" s="127">
        <v>9000</v>
      </c>
      <c r="O22" s="127"/>
      <c r="P22" s="65"/>
      <c r="Q22" s="39"/>
      <c r="R22" s="39"/>
      <c r="S22" s="41"/>
      <c r="T22" s="41"/>
      <c r="U22" s="41"/>
      <c r="V22" s="83"/>
    </row>
    <row r="23" spans="1:22" ht="15" customHeight="1" thickBot="1" x14ac:dyDescent="0.3">
      <c r="B23" s="78"/>
      <c r="C23" s="84"/>
      <c r="D23" s="85" t="s">
        <v>2</v>
      </c>
      <c r="E23" s="61"/>
      <c r="F23" s="61"/>
      <c r="G23" s="61"/>
      <c r="H23" s="84"/>
      <c r="I23" s="61"/>
      <c r="J23" s="61"/>
      <c r="K23" s="84"/>
      <c r="L23" s="76"/>
      <c r="M23" s="39"/>
      <c r="N23" s="65"/>
      <c r="O23" s="65"/>
      <c r="P23" s="65"/>
      <c r="Q23" s="89" t="s">
        <v>6</v>
      </c>
      <c r="R23" s="90" t="s">
        <v>4</v>
      </c>
      <c r="S23" s="158">
        <f>N21+N22</f>
        <v>19000</v>
      </c>
      <c r="T23" s="158"/>
      <c r="U23" s="158"/>
      <c r="V23" s="83"/>
    </row>
    <row r="24" spans="1:22" s="13" customFormat="1" ht="15" customHeight="1" x14ac:dyDescent="0.25">
      <c r="B24" s="86"/>
      <c r="C24" s="87"/>
      <c r="D24" s="87"/>
      <c r="E24" s="87"/>
      <c r="F24" s="87"/>
      <c r="G24" s="87"/>
      <c r="H24" s="87"/>
      <c r="I24" s="87"/>
      <c r="J24" s="87"/>
      <c r="K24" s="76"/>
      <c r="L24" s="76"/>
      <c r="M24" s="39"/>
      <c r="N24" s="65"/>
      <c r="O24" s="65"/>
      <c r="P24" s="65"/>
      <c r="Q24" s="39"/>
      <c r="R24" s="39"/>
      <c r="S24" s="41"/>
      <c r="T24" s="41"/>
      <c r="U24" s="41"/>
      <c r="V24" s="88"/>
    </row>
    <row r="25" spans="1:22" s="13" customFormat="1" ht="15" customHeight="1" x14ac:dyDescent="0.25">
      <c r="B25" s="154" t="s">
        <v>35</v>
      </c>
      <c r="C25" s="155"/>
      <c r="D25" s="155"/>
      <c r="E25" s="155"/>
      <c r="F25" s="155"/>
      <c r="G25" s="155"/>
      <c r="H25" s="155"/>
      <c r="I25" s="155"/>
      <c r="J25" s="155"/>
      <c r="K25" s="155"/>
      <c r="L25" s="155"/>
      <c r="M25" s="155"/>
      <c r="N25" s="155"/>
      <c r="O25" s="155"/>
      <c r="P25" s="155"/>
      <c r="Q25" s="155"/>
      <c r="R25" s="155"/>
      <c r="S25" s="155"/>
      <c r="T25" s="155"/>
      <c r="U25" s="155"/>
      <c r="V25" s="83"/>
    </row>
    <row r="26" spans="1:22" s="13" customFormat="1" ht="15" customHeight="1" x14ac:dyDescent="0.25">
      <c r="B26" s="78"/>
      <c r="C26" s="61" t="s">
        <v>1</v>
      </c>
      <c r="D26" s="156">
        <v>15</v>
      </c>
      <c r="E26" s="156"/>
      <c r="F26" s="80" t="s">
        <v>52</v>
      </c>
      <c r="G26" s="81" t="s">
        <v>8</v>
      </c>
      <c r="H26" s="157">
        <v>2000</v>
      </c>
      <c r="I26" s="157"/>
      <c r="J26" s="41" t="s">
        <v>9</v>
      </c>
      <c r="K26" s="82" t="s">
        <v>52</v>
      </c>
      <c r="L26" s="76"/>
      <c r="M26" s="39" t="s">
        <v>4</v>
      </c>
      <c r="N26" s="138">
        <f>D26*H26</f>
        <v>30000</v>
      </c>
      <c r="O26" s="138"/>
      <c r="P26" s="65"/>
      <c r="Q26" s="39"/>
      <c r="R26" s="39"/>
      <c r="S26" s="41"/>
      <c r="T26" s="41"/>
      <c r="U26" s="41"/>
      <c r="V26" s="83"/>
    </row>
    <row r="27" spans="1:22" s="13" customFormat="1" ht="15" customHeight="1" x14ac:dyDescent="0.25">
      <c r="B27" s="78"/>
      <c r="C27" s="61" t="s">
        <v>23</v>
      </c>
      <c r="D27" s="61"/>
      <c r="E27" s="61"/>
      <c r="F27" s="61"/>
      <c r="G27" s="61"/>
      <c r="H27" s="61"/>
      <c r="I27" s="61"/>
      <c r="J27" s="61"/>
      <c r="K27" s="76"/>
      <c r="L27" s="76"/>
      <c r="M27" s="43" t="s">
        <v>4</v>
      </c>
      <c r="N27" s="127">
        <v>51000</v>
      </c>
      <c r="O27" s="127"/>
      <c r="P27" s="65"/>
      <c r="Q27" s="39"/>
      <c r="R27" s="39"/>
      <c r="S27" s="41"/>
      <c r="T27" s="41"/>
      <c r="U27" s="41"/>
      <c r="V27" s="83"/>
    </row>
    <row r="28" spans="1:22" ht="15" customHeight="1" x14ac:dyDescent="0.25">
      <c r="B28" s="78"/>
      <c r="C28" s="84"/>
      <c r="D28" s="91"/>
      <c r="E28" s="172" t="s">
        <v>28</v>
      </c>
      <c r="F28" s="172"/>
      <c r="G28" s="172"/>
      <c r="H28" s="172"/>
      <c r="I28" s="172"/>
      <c r="J28" s="172"/>
      <c r="K28" s="172"/>
      <c r="L28" s="172"/>
      <c r="M28" s="172"/>
      <c r="N28" s="172"/>
      <c r="O28" s="172"/>
      <c r="P28" s="93" t="s">
        <v>38</v>
      </c>
      <c r="Q28" s="92" t="s">
        <v>10</v>
      </c>
      <c r="R28" s="92" t="s">
        <v>4</v>
      </c>
      <c r="S28" s="168">
        <f>S18-S23</f>
        <v>81000</v>
      </c>
      <c r="T28" s="168"/>
      <c r="U28" s="168"/>
      <c r="V28" s="83"/>
    </row>
    <row r="29" spans="1:22" s="13" customFormat="1" ht="15" customHeight="1" thickBot="1" x14ac:dyDescent="0.3">
      <c r="A29" s="8"/>
      <c r="B29" s="94"/>
      <c r="C29" s="95"/>
      <c r="D29" s="95"/>
      <c r="E29" s="95"/>
      <c r="F29" s="95"/>
      <c r="G29" s="95"/>
      <c r="H29" s="95"/>
      <c r="I29" s="95"/>
      <c r="J29" s="95"/>
      <c r="K29" s="96"/>
      <c r="L29" s="96"/>
      <c r="M29" s="52"/>
      <c r="N29" s="97"/>
      <c r="O29" s="97"/>
      <c r="P29" s="97"/>
      <c r="Q29" s="52"/>
      <c r="R29" s="52"/>
      <c r="S29" s="98"/>
      <c r="T29" s="98"/>
      <c r="U29" s="98"/>
      <c r="V29" s="99"/>
    </row>
    <row r="30" spans="1:22" s="13" customFormat="1" ht="58.5" customHeight="1" thickBot="1" x14ac:dyDescent="0.35">
      <c r="B30" s="169" t="s">
        <v>41</v>
      </c>
      <c r="C30" s="169"/>
      <c r="D30" s="169"/>
      <c r="E30" s="169"/>
      <c r="F30" s="169"/>
      <c r="G30" s="169"/>
      <c r="H30" s="169"/>
      <c r="I30" s="169"/>
      <c r="J30" s="169"/>
      <c r="K30" s="169"/>
      <c r="L30" s="169"/>
      <c r="M30" s="169"/>
      <c r="N30" s="169"/>
      <c r="O30" s="169"/>
      <c r="P30" s="169"/>
      <c r="Q30" s="169"/>
      <c r="R30" s="169"/>
      <c r="S30" s="169"/>
      <c r="T30" s="169"/>
      <c r="U30" s="169"/>
      <c r="V30" s="169"/>
    </row>
    <row r="31" spans="1:22" s="13" customFormat="1" ht="15" customHeight="1" x14ac:dyDescent="0.25">
      <c r="B31" s="170" t="s">
        <v>27</v>
      </c>
      <c r="C31" s="171"/>
      <c r="D31" s="171"/>
      <c r="E31" s="171"/>
      <c r="F31" s="171"/>
      <c r="G31" s="171"/>
      <c r="H31" s="171"/>
      <c r="I31" s="171"/>
      <c r="J31" s="171"/>
      <c r="K31" s="171"/>
      <c r="L31" s="100"/>
      <c r="M31" s="59"/>
      <c r="N31" s="101"/>
      <c r="O31" s="101"/>
      <c r="P31" s="101"/>
      <c r="Q31" s="59"/>
      <c r="R31" s="59"/>
      <c r="S31" s="102"/>
      <c r="T31" s="102"/>
      <c r="U31" s="102"/>
      <c r="V31" s="77"/>
    </row>
    <row r="32" spans="1:22" s="13" customFormat="1" ht="15" customHeight="1" x14ac:dyDescent="0.25">
      <c r="B32" s="78"/>
      <c r="C32" s="61" t="s">
        <v>1</v>
      </c>
      <c r="D32" s="156">
        <v>10</v>
      </c>
      <c r="E32" s="156"/>
      <c r="F32" s="80" t="s">
        <v>52</v>
      </c>
      <c r="G32" s="81" t="s">
        <v>8</v>
      </c>
      <c r="H32" s="157">
        <v>15000</v>
      </c>
      <c r="I32" s="157"/>
      <c r="J32" s="41" t="s">
        <v>9</v>
      </c>
      <c r="K32" s="82" t="s">
        <v>52</v>
      </c>
      <c r="L32" s="76"/>
      <c r="M32" s="39" t="s">
        <v>4</v>
      </c>
      <c r="N32" s="138">
        <f>D32*H32</f>
        <v>150000</v>
      </c>
      <c r="O32" s="138"/>
      <c r="P32" s="65"/>
      <c r="Q32" s="39"/>
      <c r="R32" s="39"/>
      <c r="S32" s="41"/>
      <c r="T32" s="41"/>
      <c r="U32" s="41"/>
      <c r="V32" s="83"/>
    </row>
    <row r="33" spans="1:22" s="13" customFormat="1" ht="15" customHeight="1" x14ac:dyDescent="0.25">
      <c r="B33" s="78"/>
      <c r="C33" s="61" t="s">
        <v>1</v>
      </c>
      <c r="D33" s="156">
        <v>5</v>
      </c>
      <c r="E33" s="156"/>
      <c r="F33" s="80" t="s">
        <v>52</v>
      </c>
      <c r="G33" s="81" t="s">
        <v>8</v>
      </c>
      <c r="H33" s="157">
        <v>1000</v>
      </c>
      <c r="I33" s="157"/>
      <c r="J33" s="41" t="s">
        <v>9</v>
      </c>
      <c r="K33" s="82" t="s">
        <v>52</v>
      </c>
      <c r="L33" s="76"/>
      <c r="M33" s="39" t="s">
        <v>4</v>
      </c>
      <c r="N33" s="138">
        <f>D33*H33</f>
        <v>5000</v>
      </c>
      <c r="O33" s="138"/>
      <c r="P33" s="65"/>
      <c r="Q33" s="39"/>
      <c r="R33" s="39"/>
      <c r="S33" s="41"/>
      <c r="T33" s="41"/>
      <c r="U33" s="41"/>
      <c r="V33" s="83"/>
    </row>
    <row r="34" spans="1:22" s="13" customFormat="1" ht="15" customHeight="1" x14ac:dyDescent="0.25">
      <c r="B34" s="78"/>
      <c r="C34" s="174" t="s">
        <v>54</v>
      </c>
      <c r="D34" s="174"/>
      <c r="E34" s="174"/>
      <c r="F34" s="174"/>
      <c r="G34" s="174"/>
      <c r="H34" s="174"/>
      <c r="I34" s="174"/>
      <c r="J34" s="174"/>
      <c r="K34" s="174"/>
      <c r="L34" s="76"/>
      <c r="M34" s="43" t="s">
        <v>4</v>
      </c>
      <c r="N34" s="127">
        <v>6000</v>
      </c>
      <c r="O34" s="127"/>
      <c r="P34" s="65"/>
      <c r="Q34" s="39"/>
      <c r="R34" s="39"/>
      <c r="S34" s="41"/>
      <c r="T34" s="41"/>
      <c r="U34" s="41"/>
      <c r="V34" s="83"/>
    </row>
    <row r="35" spans="1:22" ht="26.25" customHeight="1" x14ac:dyDescent="0.25">
      <c r="B35" s="78"/>
      <c r="C35" s="84"/>
      <c r="D35" s="85" t="s">
        <v>2</v>
      </c>
      <c r="E35" s="84"/>
      <c r="F35" s="91"/>
      <c r="G35" s="91"/>
      <c r="H35" s="91"/>
      <c r="I35" s="91"/>
      <c r="J35" s="91"/>
      <c r="K35" s="84"/>
      <c r="L35" s="91"/>
      <c r="M35" s="91"/>
      <c r="N35" s="91"/>
      <c r="O35" s="65"/>
      <c r="P35" s="65"/>
      <c r="Q35" s="39" t="s">
        <v>11</v>
      </c>
      <c r="R35" s="39" t="s">
        <v>4</v>
      </c>
      <c r="S35" s="138">
        <f>N32+N34+N33</f>
        <v>161000</v>
      </c>
      <c r="T35" s="138"/>
      <c r="U35" s="138"/>
      <c r="V35" s="83"/>
    </row>
    <row r="36" spans="1:22" ht="15" customHeight="1" x14ac:dyDescent="0.25">
      <c r="A36" s="13"/>
      <c r="B36" s="86"/>
      <c r="C36" s="87"/>
      <c r="D36" s="87"/>
      <c r="E36" s="87"/>
      <c r="F36" s="87"/>
      <c r="G36" s="87"/>
      <c r="H36" s="87"/>
      <c r="I36" s="87"/>
      <c r="J36" s="87"/>
      <c r="K36" s="76"/>
      <c r="L36" s="76"/>
      <c r="M36" s="39"/>
      <c r="N36" s="65"/>
      <c r="O36" s="65"/>
      <c r="P36" s="65"/>
      <c r="Q36" s="39"/>
      <c r="R36" s="39"/>
      <c r="S36" s="41"/>
      <c r="T36" s="41"/>
      <c r="U36" s="41"/>
      <c r="V36" s="88"/>
    </row>
    <row r="37" spans="1:22" s="13" customFormat="1" ht="15" customHeight="1" x14ac:dyDescent="0.25">
      <c r="B37" s="154" t="s">
        <v>36</v>
      </c>
      <c r="C37" s="155"/>
      <c r="D37" s="155"/>
      <c r="E37" s="155"/>
      <c r="F37" s="155"/>
      <c r="G37" s="155"/>
      <c r="H37" s="155"/>
      <c r="I37" s="155"/>
      <c r="J37" s="155"/>
      <c r="K37" s="155"/>
      <c r="L37" s="76"/>
      <c r="M37" s="39"/>
      <c r="N37" s="65"/>
      <c r="O37" s="65"/>
      <c r="P37" s="65"/>
      <c r="Q37" s="39"/>
      <c r="R37" s="39"/>
      <c r="S37" s="41"/>
      <c r="T37" s="41"/>
      <c r="U37" s="41"/>
      <c r="V37" s="83"/>
    </row>
    <row r="38" spans="1:22" s="13" customFormat="1" ht="24.75" customHeight="1" x14ac:dyDescent="0.25">
      <c r="B38" s="78"/>
      <c r="C38" s="133" t="s">
        <v>24</v>
      </c>
      <c r="D38" s="133"/>
      <c r="E38" s="133"/>
      <c r="F38" s="133"/>
      <c r="G38" s="133"/>
      <c r="H38" s="133"/>
      <c r="I38" s="133"/>
      <c r="J38" s="133"/>
      <c r="K38" s="133"/>
      <c r="L38" s="76"/>
      <c r="M38" s="43" t="s">
        <v>4</v>
      </c>
      <c r="N38" s="138"/>
      <c r="O38" s="138"/>
      <c r="P38" s="65"/>
      <c r="Q38" s="39"/>
      <c r="R38" s="39"/>
      <c r="S38" s="41"/>
      <c r="T38" s="41"/>
      <c r="U38" s="41"/>
      <c r="V38" s="83"/>
    </row>
    <row r="39" spans="1:22" s="13" customFormat="1" ht="24" customHeight="1" thickBot="1" x14ac:dyDescent="0.3">
      <c r="B39" s="78"/>
      <c r="C39" s="175" t="s">
        <v>25</v>
      </c>
      <c r="D39" s="175"/>
      <c r="E39" s="175"/>
      <c r="F39" s="175"/>
      <c r="G39" s="175"/>
      <c r="H39" s="175"/>
      <c r="I39" s="175"/>
      <c r="J39" s="175"/>
      <c r="K39" s="175"/>
      <c r="L39" s="76"/>
      <c r="M39" s="43" t="s">
        <v>4</v>
      </c>
      <c r="N39" s="127"/>
      <c r="O39" s="127"/>
      <c r="P39" s="65"/>
      <c r="Q39" s="39"/>
      <c r="R39" s="39"/>
      <c r="S39" s="41"/>
      <c r="T39" s="41"/>
      <c r="U39" s="41"/>
      <c r="V39" s="83"/>
    </row>
    <row r="40" spans="1:22" s="13" customFormat="1" ht="28.5" customHeight="1" thickBot="1" x14ac:dyDescent="0.3">
      <c r="A40" s="8"/>
      <c r="B40" s="78"/>
      <c r="C40" s="84"/>
      <c r="D40" s="103"/>
      <c r="E40" s="173" t="s">
        <v>65</v>
      </c>
      <c r="F40" s="173"/>
      <c r="G40" s="173"/>
      <c r="H40" s="173"/>
      <c r="I40" s="173"/>
      <c r="J40" s="173"/>
      <c r="K40" s="173"/>
      <c r="L40" s="173"/>
      <c r="M40" s="173"/>
      <c r="N40" s="173"/>
      <c r="O40" s="173"/>
      <c r="P40" s="104" t="s">
        <v>66</v>
      </c>
      <c r="Q40" s="89" t="s">
        <v>12</v>
      </c>
      <c r="R40" s="90" t="s">
        <v>4</v>
      </c>
      <c r="S40" s="158">
        <f>IF(OR(S28=0,S35=0),"",IF(S28-S35&gt;0,S28-S35,0))</f>
        <v>0</v>
      </c>
      <c r="T40" s="158"/>
      <c r="U40" s="158"/>
      <c r="V40" s="83"/>
    </row>
    <row r="41" spans="1:22" ht="29.25" customHeight="1" thickBot="1" x14ac:dyDescent="0.3">
      <c r="B41" s="94"/>
      <c r="C41" s="95"/>
      <c r="D41" s="95"/>
      <c r="E41" s="95"/>
      <c r="F41" s="95"/>
      <c r="G41" s="95"/>
      <c r="H41" s="95"/>
      <c r="I41" s="95"/>
      <c r="J41" s="95"/>
      <c r="K41" s="96"/>
      <c r="L41" s="96"/>
      <c r="M41" s="52"/>
      <c r="N41" s="97"/>
      <c r="O41" s="97"/>
      <c r="P41" s="97"/>
      <c r="Q41" s="52"/>
      <c r="R41" s="52"/>
      <c r="S41" s="98"/>
      <c r="T41" s="98"/>
      <c r="U41" s="98"/>
      <c r="V41" s="99"/>
    </row>
    <row r="42" spans="1:22" ht="15" customHeight="1" thickBot="1" x14ac:dyDescent="0.3">
      <c r="A42" s="13"/>
      <c r="B42" s="105"/>
      <c r="C42" s="105"/>
      <c r="D42" s="105"/>
      <c r="E42" s="105"/>
      <c r="F42" s="105"/>
      <c r="G42" s="105"/>
      <c r="H42" s="105"/>
      <c r="I42" s="105"/>
      <c r="J42" s="105"/>
      <c r="K42" s="106"/>
      <c r="L42" s="106"/>
      <c r="M42" s="57"/>
      <c r="N42" s="107"/>
      <c r="O42" s="107"/>
      <c r="P42" s="107"/>
      <c r="Q42" s="57"/>
      <c r="R42" s="57"/>
      <c r="S42" s="108"/>
      <c r="T42" s="108"/>
      <c r="U42" s="108"/>
      <c r="V42" s="105"/>
    </row>
    <row r="43" spans="1:22" s="17" customFormat="1" ht="15" customHeight="1" x14ac:dyDescent="0.25">
      <c r="A43" s="13"/>
      <c r="B43" s="170" t="s">
        <v>37</v>
      </c>
      <c r="C43" s="171"/>
      <c r="D43" s="171"/>
      <c r="E43" s="171"/>
      <c r="F43" s="171"/>
      <c r="G43" s="171"/>
      <c r="H43" s="171"/>
      <c r="I43" s="171"/>
      <c r="J43" s="171"/>
      <c r="K43" s="171"/>
      <c r="L43" s="100"/>
      <c r="M43" s="59"/>
      <c r="N43" s="101"/>
      <c r="O43" s="101"/>
      <c r="P43" s="101"/>
      <c r="Q43" s="59"/>
      <c r="R43" s="59"/>
      <c r="S43" s="102"/>
      <c r="T43" s="102"/>
      <c r="U43" s="102"/>
      <c r="V43" s="77"/>
    </row>
    <row r="44" spans="1:22" ht="15" customHeight="1" x14ac:dyDescent="0.25">
      <c r="A44" s="13"/>
      <c r="B44" s="78"/>
      <c r="C44" s="61" t="s">
        <v>15</v>
      </c>
      <c r="D44" s="61"/>
      <c r="E44" s="109">
        <v>0.5</v>
      </c>
      <c r="F44" s="41" t="s">
        <v>7</v>
      </c>
      <c r="G44" s="81" t="s">
        <v>8</v>
      </c>
      <c r="H44" s="157">
        <v>2000</v>
      </c>
      <c r="I44" s="157"/>
      <c r="J44" s="41" t="s">
        <v>17</v>
      </c>
      <c r="K44" s="79">
        <v>90</v>
      </c>
      <c r="L44" s="76" t="s">
        <v>18</v>
      </c>
      <c r="M44" s="57" t="s">
        <v>4</v>
      </c>
      <c r="N44" s="138">
        <f>E44*H44*K44%</f>
        <v>900</v>
      </c>
      <c r="O44" s="138"/>
      <c r="P44" s="65"/>
      <c r="Q44" s="39"/>
      <c r="R44" s="39"/>
      <c r="S44" s="41"/>
      <c r="T44" s="41"/>
      <c r="U44" s="41"/>
      <c r="V44" s="83"/>
    </row>
    <row r="45" spans="1:22" ht="15" customHeight="1" thickBot="1" x14ac:dyDescent="0.3">
      <c r="A45" s="13"/>
      <c r="B45" s="78"/>
      <c r="C45" s="61" t="s">
        <v>16</v>
      </c>
      <c r="D45" s="61"/>
      <c r="E45" s="109">
        <v>0.5</v>
      </c>
      <c r="F45" s="41" t="s">
        <v>7</v>
      </c>
      <c r="G45" s="81" t="s">
        <v>8</v>
      </c>
      <c r="H45" s="157">
        <v>2000</v>
      </c>
      <c r="I45" s="157"/>
      <c r="J45" s="41" t="s">
        <v>17</v>
      </c>
      <c r="K45" s="79">
        <v>10</v>
      </c>
      <c r="L45" s="76" t="s">
        <v>18</v>
      </c>
      <c r="M45" s="57" t="s">
        <v>4</v>
      </c>
      <c r="N45" s="127">
        <f>E45*H45*K45%</f>
        <v>100</v>
      </c>
      <c r="O45" s="127"/>
      <c r="P45" s="65"/>
      <c r="Q45" s="39"/>
      <c r="R45" s="39"/>
      <c r="S45" s="41"/>
      <c r="T45" s="41"/>
      <c r="U45" s="41"/>
      <c r="V45" s="83"/>
    </row>
    <row r="46" spans="1:22" ht="15" customHeight="1" thickBot="1" x14ac:dyDescent="0.3">
      <c r="B46" s="78"/>
      <c r="C46" s="84"/>
      <c r="D46" s="91"/>
      <c r="E46" s="180" t="s">
        <v>13</v>
      </c>
      <c r="F46" s="180"/>
      <c r="G46" s="180"/>
      <c r="H46" s="180"/>
      <c r="I46" s="180"/>
      <c r="J46" s="180"/>
      <c r="K46" s="180"/>
      <c r="L46" s="180"/>
      <c r="M46" s="180"/>
      <c r="N46" s="180"/>
      <c r="O46" s="180"/>
      <c r="P46" s="110"/>
      <c r="Q46" s="89" t="s">
        <v>14</v>
      </c>
      <c r="R46" s="90" t="s">
        <v>4</v>
      </c>
      <c r="S46" s="158">
        <f>N44+N45</f>
        <v>1000</v>
      </c>
      <c r="T46" s="158"/>
      <c r="U46" s="158"/>
      <c r="V46" s="83"/>
    </row>
    <row r="47" spans="1:22" ht="15" customHeight="1" thickBot="1" x14ac:dyDescent="0.3">
      <c r="B47" s="94"/>
      <c r="C47" s="95"/>
      <c r="D47" s="95"/>
      <c r="E47" s="95"/>
      <c r="F47" s="95"/>
      <c r="G47" s="95"/>
      <c r="H47" s="95"/>
      <c r="I47" s="95"/>
      <c r="J47" s="95"/>
      <c r="K47" s="96"/>
      <c r="L47" s="96"/>
      <c r="M47" s="52"/>
      <c r="N47" s="111"/>
      <c r="O47" s="111"/>
      <c r="P47" s="111"/>
      <c r="Q47" s="52"/>
      <c r="R47" s="52"/>
      <c r="S47" s="98"/>
      <c r="T47" s="98"/>
      <c r="U47" s="98"/>
      <c r="V47" s="99"/>
    </row>
    <row r="48" spans="1:22" ht="15" customHeight="1" thickBot="1" x14ac:dyDescent="0.3">
      <c r="A48" s="17"/>
      <c r="B48" s="105"/>
      <c r="C48" s="105"/>
      <c r="D48" s="105"/>
      <c r="E48" s="105"/>
      <c r="F48" s="105"/>
      <c r="G48" s="105"/>
      <c r="H48" s="105"/>
      <c r="I48" s="105"/>
      <c r="J48" s="105"/>
      <c r="K48" s="106"/>
      <c r="L48" s="106"/>
      <c r="M48" s="57"/>
      <c r="N48" s="112"/>
      <c r="O48" s="112"/>
      <c r="P48" s="112"/>
      <c r="Q48" s="57"/>
      <c r="R48" s="57"/>
      <c r="S48" s="108"/>
      <c r="T48" s="108"/>
      <c r="U48" s="108"/>
      <c r="V48" s="105"/>
    </row>
    <row r="49" spans="2:22" ht="33.75" customHeight="1" x14ac:dyDescent="0.3">
      <c r="B49" s="181" t="s">
        <v>30</v>
      </c>
      <c r="C49" s="182"/>
      <c r="D49" s="182"/>
      <c r="E49" s="182"/>
      <c r="F49" s="182"/>
      <c r="G49" s="182"/>
      <c r="H49" s="182"/>
      <c r="I49" s="182"/>
      <c r="J49" s="182"/>
      <c r="K49" s="182"/>
      <c r="L49" s="182"/>
      <c r="M49" s="182"/>
      <c r="N49" s="182"/>
      <c r="O49" s="182"/>
      <c r="P49" s="113" t="s">
        <v>40</v>
      </c>
      <c r="Q49" s="114" t="s">
        <v>19</v>
      </c>
      <c r="R49" s="115" t="s">
        <v>4</v>
      </c>
      <c r="S49" s="183">
        <f>S23+S40+S46</f>
        <v>20000</v>
      </c>
      <c r="T49" s="183"/>
      <c r="U49" s="183"/>
      <c r="V49" s="116"/>
    </row>
    <row r="50" spans="2:22" ht="9.75" customHeight="1" thickBot="1" x14ac:dyDescent="0.3">
      <c r="B50" s="94"/>
      <c r="C50" s="95"/>
      <c r="D50" s="95"/>
      <c r="E50" s="95"/>
      <c r="F50" s="95"/>
      <c r="G50" s="95"/>
      <c r="H50" s="95"/>
      <c r="I50" s="95"/>
      <c r="J50" s="95"/>
      <c r="K50" s="96"/>
      <c r="L50" s="96"/>
      <c r="M50" s="52"/>
      <c r="N50" s="111"/>
      <c r="O50" s="111"/>
      <c r="P50" s="111"/>
      <c r="Q50" s="52"/>
      <c r="R50" s="52"/>
      <c r="S50" s="98"/>
      <c r="T50" s="98"/>
      <c r="U50" s="98"/>
      <c r="V50" s="99"/>
    </row>
    <row r="51" spans="2:22" ht="15" customHeight="1" x14ac:dyDescent="0.25">
      <c r="B51" s="105"/>
      <c r="C51" s="105"/>
      <c r="D51" s="105"/>
      <c r="E51" s="105"/>
      <c r="F51" s="105"/>
      <c r="G51" s="105"/>
      <c r="H51" s="105"/>
      <c r="I51" s="105"/>
      <c r="J51" s="105"/>
      <c r="K51" s="106"/>
      <c r="L51" s="106"/>
      <c r="M51" s="57"/>
      <c r="N51" s="112"/>
      <c r="O51" s="112"/>
      <c r="P51" s="112"/>
      <c r="Q51" s="57"/>
      <c r="R51" s="57"/>
      <c r="S51" s="108"/>
      <c r="T51" s="108"/>
      <c r="U51" s="108"/>
      <c r="V51" s="105"/>
    </row>
    <row r="52" spans="2:22" ht="15" customHeight="1" x14ac:dyDescent="0.25">
      <c r="B52" s="179" t="s">
        <v>20</v>
      </c>
      <c r="C52" s="179"/>
      <c r="D52" s="179"/>
      <c r="E52" s="179"/>
      <c r="F52" s="179"/>
      <c r="G52" s="179"/>
      <c r="H52" s="179"/>
      <c r="I52" s="179"/>
      <c r="J52" s="179"/>
      <c r="K52" s="179"/>
      <c r="L52" s="179"/>
      <c r="M52" s="179"/>
      <c r="N52" s="179"/>
      <c r="O52" s="179"/>
      <c r="P52" s="179"/>
      <c r="Q52" s="179"/>
      <c r="R52" s="179"/>
      <c r="S52" s="179"/>
      <c r="T52" s="179"/>
      <c r="U52" s="179"/>
      <c r="V52" s="179"/>
    </row>
    <row r="53" spans="2:22" ht="15" customHeight="1" x14ac:dyDescent="0.25">
      <c r="B53" s="179" t="s">
        <v>32</v>
      </c>
      <c r="C53" s="179"/>
      <c r="D53" s="179"/>
      <c r="E53" s="179"/>
      <c r="F53" s="179"/>
      <c r="G53" s="179"/>
      <c r="H53" s="179"/>
      <c r="I53" s="179"/>
      <c r="J53" s="179"/>
      <c r="K53" s="179"/>
      <c r="L53" s="179"/>
      <c r="M53" s="179"/>
      <c r="N53" s="179"/>
      <c r="O53" s="179"/>
      <c r="P53" s="179"/>
      <c r="Q53" s="179"/>
      <c r="R53" s="179"/>
      <c r="S53" s="179"/>
      <c r="T53" s="179"/>
      <c r="U53" s="179"/>
      <c r="V53" s="179"/>
    </row>
  </sheetData>
  <sheetProtection sheet="1" objects="1" scenarios="1"/>
  <mergeCells count="61">
    <mergeCell ref="C22:L22"/>
    <mergeCell ref="N22:O22"/>
    <mergeCell ref="S23:U23"/>
    <mergeCell ref="B25:U25"/>
    <mergeCell ref="N17:O17"/>
    <mergeCell ref="S18:U18"/>
    <mergeCell ref="B20:U20"/>
    <mergeCell ref="D21:E21"/>
    <mergeCell ref="H21:I21"/>
    <mergeCell ref="N21:O21"/>
    <mergeCell ref="A9:V9"/>
    <mergeCell ref="A10:V10"/>
    <mergeCell ref="B12:V12"/>
    <mergeCell ref="B14:V14"/>
    <mergeCell ref="B15:U15"/>
    <mergeCell ref="D16:E16"/>
    <mergeCell ref="H16:I16"/>
    <mergeCell ref="N16:O16"/>
    <mergeCell ref="E28:O28"/>
    <mergeCell ref="S28:U28"/>
    <mergeCell ref="B30:V30"/>
    <mergeCell ref="B31:K31"/>
    <mergeCell ref="D26:E26"/>
    <mergeCell ref="H26:I26"/>
    <mergeCell ref="N26:O26"/>
    <mergeCell ref="N27:O27"/>
    <mergeCell ref="D32:E32"/>
    <mergeCell ref="H32:I32"/>
    <mergeCell ref="N32:O32"/>
    <mergeCell ref="N34:O34"/>
    <mergeCell ref="C34:K34"/>
    <mergeCell ref="H33:I33"/>
    <mergeCell ref="N33:O33"/>
    <mergeCell ref="B53:V53"/>
    <mergeCell ref="B43:K43"/>
    <mergeCell ref="H44:I44"/>
    <mergeCell ref="N44:O44"/>
    <mergeCell ref="E46:O46"/>
    <mergeCell ref="S46:U46"/>
    <mergeCell ref="B49:O49"/>
    <mergeCell ref="S49:U49"/>
    <mergeCell ref="B52:V52"/>
    <mergeCell ref="H45:I45"/>
    <mergeCell ref="A5:V5"/>
    <mergeCell ref="A6:V6"/>
    <mergeCell ref="A7:V7"/>
    <mergeCell ref="A8:V8"/>
    <mergeCell ref="A1:V1"/>
    <mergeCell ref="A2:V2"/>
    <mergeCell ref="A3:V3"/>
    <mergeCell ref="A4:V4"/>
    <mergeCell ref="N45:O45"/>
    <mergeCell ref="E40:O40"/>
    <mergeCell ref="D33:E33"/>
    <mergeCell ref="S35:U35"/>
    <mergeCell ref="B37:K37"/>
    <mergeCell ref="C38:K38"/>
    <mergeCell ref="N38:O38"/>
    <mergeCell ref="S40:U40"/>
    <mergeCell ref="C39:K39"/>
    <mergeCell ref="N39:O39"/>
  </mergeCells>
  <phoneticPr fontId="2" type="noConversion"/>
  <conditionalFormatting sqref="Q54:S65536 R13:T13 N16:P16 N21:P21 N26:P26 S41:U48 N44:P45 S21:U24 S26:U29 S16:U19 S50:U51 S31:U39 N32:P33">
    <cfRule type="cellIs" dxfId="2" priority="1" stopIfTrue="1" operator="equal">
      <formula>0</formula>
    </cfRule>
  </conditionalFormatting>
  <conditionalFormatting sqref="S49:U49">
    <cfRule type="cellIs" dxfId="1" priority="2" stopIfTrue="1" operator="equal">
      <formula>0</formula>
    </cfRule>
    <cfRule type="expression" dxfId="0" priority="3" stopIfTrue="1">
      <formula>ISERROR(S49)</formula>
    </cfRule>
  </conditionalFormatting>
  <dataValidations count="1">
    <dataValidation allowBlank="1" showInputMessage="1" showErrorMessage="1" prompt="Type Ac or Ft" sqref="F16 F32:F33 F44:F45 F26 F21"/>
  </dataValidations>
  <pageMargins left="0.25" right="0.25" top="0.25" bottom="0.5" header="0" footer="0.25"/>
  <pageSetup orientation="portrait" r:id="rId1"/>
  <headerFooter alignWithMargins="0"/>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ITD 0017</vt:lpstr>
      <vt:lpstr>Scenario 1</vt:lpstr>
      <vt:lpstr>Scenario 2</vt:lpstr>
      <vt:lpstr>'ITD 0017'!Print_Area</vt:lpstr>
    </vt:vector>
  </TitlesOfParts>
  <Company>ITD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Idaho Transportation Dept</dc:creator>
  <cp:lastModifiedBy>BLamb</cp:lastModifiedBy>
  <cp:lastPrinted>2013-04-05T14:16:57Z</cp:lastPrinted>
  <dcterms:created xsi:type="dcterms:W3CDTF">2002-04-26T21:39:53Z</dcterms:created>
  <dcterms:modified xsi:type="dcterms:W3CDTF">2013-04-05T14:17:11Z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324769848</vt:i4>
  </property>
  <property fmtid="{D5CDD505-2E9C-101B-9397-08002B2CF9AE}" pid="3" name="_EmailSubject">
    <vt:lpwstr>0017Draft(rev1).xls</vt:lpwstr>
  </property>
  <property fmtid="{D5CDD505-2E9C-101B-9397-08002B2CF9AE}" pid="4" name="_AuthorEmail">
    <vt:lpwstr>Doyle.Pugmire@itd.idaho.gov</vt:lpwstr>
  </property>
  <property fmtid="{D5CDD505-2E9C-101B-9397-08002B2CF9AE}" pid="5" name="_AuthorEmailDisplayName">
    <vt:lpwstr>Doyle Pugmire</vt:lpwstr>
  </property>
  <property fmtid="{D5CDD505-2E9C-101B-9397-08002B2CF9AE}" pid="6" name="_ReviewingToolsShownOnce">
    <vt:lpwstr/>
  </property>
</Properties>
</file>