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0" yWindow="96" windowWidth="7320" windowHeight="4992" firstSheet="1" activeTab="1"/>
  </bookViews>
  <sheets>
    <sheet name="Test Data" sheetId="14" state="hidden" r:id="rId1"/>
    <sheet name="0833" sheetId="6" r:id="rId2"/>
    <sheet name="Notes" sheetId="140" state="hidden" r:id="rId3"/>
  </sheets>
  <functionGroups builtInGroupCount="17"/>
  <definedNames>
    <definedName name="half_inch">#REF!</definedName>
    <definedName name="no_eight">#REF!</definedName>
    <definedName name="no_fifty">#REF!</definedName>
    <definedName name="no_four">#REF!</definedName>
    <definedName name="no_one_hundred">#REF!</definedName>
    <definedName name="no_sixteen">#REF!</definedName>
    <definedName name="no_thirty">#REF!</definedName>
    <definedName name="no_two_hundred">#REF!</definedName>
    <definedName name="one_inch">#REF!</definedName>
    <definedName name="one_one_half">#REF!</definedName>
    <definedName name="_xlnm.Print_Area" localSheetId="1">'0833'!$C$3:$BJ$71</definedName>
    <definedName name="three_eighths">#REF!</definedName>
    <definedName name="three_quarter">#REF!</definedName>
    <definedName name="two_inch">#REF!</definedName>
  </definedNames>
  <calcPr calcId="145621"/>
</workbook>
</file>

<file path=xl/calcChain.xml><?xml version="1.0" encoding="utf-8"?>
<calcChain xmlns="http://schemas.openxmlformats.org/spreadsheetml/2006/main">
  <c r="D59" i="14" l="1"/>
  <c r="D58" i="14"/>
  <c r="D57" i="14"/>
  <c r="D56" i="14"/>
  <c r="D55" i="14"/>
  <c r="D54" i="14"/>
  <c r="D53" i="14"/>
  <c r="D50" i="14"/>
  <c r="D49" i="14"/>
  <c r="D48" i="14"/>
  <c r="D47" i="14"/>
  <c r="D46" i="14"/>
  <c r="D45" i="14"/>
  <c r="D44" i="14"/>
  <c r="D41" i="14"/>
  <c r="D38" i="14"/>
  <c r="D35" i="14"/>
  <c r="D32" i="14"/>
  <c r="D29" i="14"/>
  <c r="D26" i="14"/>
  <c r="D23" i="14"/>
  <c r="D20" i="14"/>
  <c r="D17" i="14"/>
  <c r="D14" i="14"/>
  <c r="D11" i="14"/>
  <c r="D8" i="14"/>
  <c r="D7" i="14"/>
  <c r="D6" i="14"/>
  <c r="D5" i="14"/>
  <c r="D4" i="14"/>
  <c r="D3" i="14"/>
  <c r="D2" i="14"/>
  <c r="C59" i="14"/>
  <c r="C58" i="14"/>
  <c r="C57" i="14"/>
  <c r="C56" i="14"/>
  <c r="C55" i="14"/>
  <c r="C54" i="14"/>
  <c r="C53" i="14"/>
  <c r="C50" i="14"/>
  <c r="C49" i="14"/>
  <c r="C48" i="14"/>
  <c r="C47" i="14"/>
  <c r="C46" i="14"/>
  <c r="C45" i="14"/>
  <c r="C44" i="14"/>
  <c r="C41" i="14"/>
  <c r="C38" i="14"/>
  <c r="C35" i="14"/>
  <c r="C32" i="14"/>
  <c r="C29" i="14"/>
  <c r="C26" i="14"/>
  <c r="C23" i="14"/>
  <c r="C20" i="14"/>
  <c r="C17" i="14"/>
  <c r="C14" i="14"/>
  <c r="C11" i="14"/>
  <c r="C8" i="14"/>
  <c r="C7" i="14"/>
  <c r="C6" i="14"/>
  <c r="C5" i="14"/>
  <c r="C4" i="14"/>
  <c r="C3" i="14"/>
  <c r="C2" i="14"/>
  <c r="B58" i="14"/>
  <c r="B57" i="14"/>
  <c r="B55" i="14"/>
  <c r="B54" i="14"/>
  <c r="B49" i="14"/>
  <c r="B48" i="14"/>
  <c r="B46" i="14"/>
  <c r="B45" i="14"/>
  <c r="B7" i="14"/>
  <c r="B6" i="14"/>
  <c r="B4" i="14"/>
  <c r="B3" i="14"/>
  <c r="B47" i="14"/>
  <c r="BD29" i="6"/>
  <c r="R52" i="6" s="1"/>
  <c r="Z30" i="6"/>
  <c r="BD30" i="6" s="1"/>
  <c r="BD35" i="6" s="1"/>
  <c r="BD36" i="6"/>
  <c r="Z37" i="6"/>
  <c r="AM48" i="6"/>
  <c r="AM49" i="6" s="1"/>
  <c r="BF48" i="6" s="1"/>
  <c r="Q49" i="6"/>
  <c r="AS54" i="6"/>
  <c r="AS55" i="6"/>
  <c r="AS56" i="6"/>
  <c r="AS57" i="6"/>
  <c r="AS58" i="6"/>
  <c r="AS59" i="6"/>
  <c r="AS60" i="6"/>
  <c r="AO66" i="6" s="1"/>
  <c r="AP63" i="6"/>
  <c r="S66" i="6"/>
  <c r="BG66" i="6"/>
  <c r="B9" i="14"/>
  <c r="D10" i="14"/>
  <c r="B51" i="14"/>
  <c r="D52" i="14"/>
  <c r="D12" i="14"/>
  <c r="D13" i="14"/>
  <c r="B15" i="14"/>
  <c r="D16" i="14"/>
  <c r="D18" i="14"/>
  <c r="D19" i="14"/>
  <c r="B21" i="14"/>
  <c r="D22" i="14"/>
  <c r="D24" i="14"/>
  <c r="D25" i="14"/>
  <c r="B27" i="14"/>
  <c r="D28" i="14"/>
  <c r="D60" i="14"/>
  <c r="D61" i="14"/>
  <c r="D30" i="14"/>
  <c r="D31" i="14"/>
  <c r="B33" i="14"/>
  <c r="D34" i="14"/>
  <c r="D36" i="14"/>
  <c r="D37" i="14"/>
  <c r="B39" i="14"/>
  <c r="D40" i="14"/>
  <c r="D43" i="14"/>
  <c r="D42" i="14"/>
  <c r="C42" i="14"/>
  <c r="B42" i="14"/>
  <c r="B43" i="14"/>
  <c r="C43" i="14"/>
  <c r="B52" i="14"/>
  <c r="C51" i="14"/>
  <c r="D51" i="14"/>
  <c r="C52" i="14"/>
  <c r="B10" i="14"/>
  <c r="B13" i="14"/>
  <c r="B16" i="14"/>
  <c r="B19" i="14"/>
  <c r="B22" i="14"/>
  <c r="B25" i="14"/>
  <c r="B28" i="14"/>
  <c r="B31" i="14"/>
  <c r="B34" i="14"/>
  <c r="B37" i="14"/>
  <c r="B40" i="14"/>
  <c r="B61" i="14"/>
  <c r="C9" i="14"/>
  <c r="C13" i="14"/>
  <c r="C15" i="14"/>
  <c r="C19" i="14"/>
  <c r="C21" i="14"/>
  <c r="C25" i="14"/>
  <c r="C27" i="14"/>
  <c r="C31" i="14"/>
  <c r="C33" i="14"/>
  <c r="C37" i="14"/>
  <c r="C39" i="14"/>
  <c r="C61" i="14"/>
  <c r="D9" i="14"/>
  <c r="D15" i="14"/>
  <c r="D21" i="14"/>
  <c r="D27" i="14"/>
  <c r="D33" i="14"/>
  <c r="D39" i="14"/>
  <c r="B12" i="14"/>
  <c r="B18" i="14"/>
  <c r="B24" i="14"/>
  <c r="B30" i="14"/>
  <c r="B36" i="14"/>
  <c r="B60" i="14"/>
  <c r="C10" i="14"/>
  <c r="C12" i="14"/>
  <c r="C16" i="14"/>
  <c r="C18" i="14"/>
  <c r="C22" i="14"/>
  <c r="C24" i="14"/>
  <c r="C28" i="14"/>
  <c r="C30" i="14"/>
  <c r="C34" i="14"/>
  <c r="C36" i="14"/>
  <c r="C40" i="14"/>
  <c r="C60" i="14"/>
  <c r="B50" i="14"/>
  <c r="B44" i="14"/>
  <c r="B41" i="14"/>
  <c r="B53" i="14"/>
  <c r="B56" i="14"/>
  <c r="B59" i="14"/>
  <c r="BD37" i="6" l="1"/>
  <c r="AZ54" i="6"/>
  <c r="AD59" i="6"/>
  <c r="B17" i="14" s="1"/>
  <c r="Q60" i="6"/>
  <c r="T60" i="6" s="1"/>
  <c r="AD54" i="6"/>
  <c r="B2" i="14" s="1"/>
  <c r="AZ56" i="6"/>
  <c r="AW57" i="6"/>
  <c r="BG56" i="6"/>
  <c r="B29" i="14" s="1"/>
  <c r="AW54" i="6"/>
  <c r="AD55" i="6"/>
  <c r="B5" i="14" s="1"/>
  <c r="AZ55" i="6"/>
  <c r="AD56" i="6"/>
  <c r="B8" i="14" s="1"/>
  <c r="Q59" i="6"/>
  <c r="T59" i="6" s="1"/>
  <c r="BG59" i="6"/>
  <c r="B38" i="14" s="1"/>
  <c r="Q58" i="6"/>
  <c r="BG55" i="6"/>
  <c r="B26" i="14" s="1"/>
  <c r="BG54" i="6"/>
  <c r="B23" i="14" s="1"/>
  <c r="Q56" i="6"/>
  <c r="AW56" i="6"/>
  <c r="AD57" i="6"/>
  <c r="B11" i="14" s="1"/>
  <c r="BG57" i="6"/>
  <c r="B32" i="14" s="1"/>
  <c r="AZ58" i="6"/>
  <c r="AZ59" i="6"/>
  <c r="AD60" i="6"/>
  <c r="B20" i="14" s="1"/>
  <c r="BG58" i="6"/>
  <c r="B35" i="14" s="1"/>
  <c r="AD58" i="6"/>
  <c r="B14" i="14" s="1"/>
  <c r="AZ57" i="6"/>
  <c r="Q57" i="6"/>
  <c r="T57" i="6" s="1"/>
  <c r="Q55" i="6"/>
  <c r="Q54" i="6"/>
  <c r="W54" i="6" s="1"/>
  <c r="T54" i="6"/>
  <c r="W59" i="6"/>
  <c r="AI43" i="6"/>
  <c r="AE39" i="6" s="1"/>
  <c r="AW59" i="6"/>
  <c r="AW58" i="6"/>
  <c r="AW55" i="6"/>
  <c r="W57" i="6" l="1"/>
  <c r="W60" i="6"/>
  <c r="T58" i="6"/>
  <c r="W58" i="6"/>
  <c r="AJ39" i="6"/>
  <c r="T56" i="6"/>
  <c r="W56" i="6"/>
  <c r="T55" i="6"/>
  <c r="W55" i="6"/>
  <c r="AS43" i="6"/>
  <c r="BC43" i="6" s="1"/>
</calcChain>
</file>

<file path=xl/sharedStrings.xml><?xml version="1.0" encoding="utf-8"?>
<sst xmlns="http://schemas.openxmlformats.org/spreadsheetml/2006/main" count="213" uniqueCount="159">
  <si>
    <t>VFA</t>
  </si>
  <si>
    <t>Key Number</t>
  </si>
  <si>
    <t>Project Number</t>
  </si>
  <si>
    <t>Project Name</t>
  </si>
  <si>
    <t>District</t>
  </si>
  <si>
    <t xml:space="preserve">Identification Number </t>
  </si>
  <si>
    <t>Contract Item Number</t>
  </si>
  <si>
    <t>Quantity Represented</t>
  </si>
  <si>
    <r>
      <t xml:space="preserve">Send Reports To </t>
    </r>
    <r>
      <rPr>
        <sz val="7"/>
        <rFont val="Arial"/>
        <family val="2"/>
      </rPr>
      <t>(Resident Engineer's Name)</t>
    </r>
  </si>
  <si>
    <t>Sampled By</t>
  </si>
  <si>
    <t>WAQTC Number</t>
  </si>
  <si>
    <t>Date Sampled</t>
  </si>
  <si>
    <t>Date Lab Received</t>
  </si>
  <si>
    <t>Primary Control Sieve</t>
  </si>
  <si>
    <t>%</t>
  </si>
  <si>
    <t>Field Test For Plant Mix (Loose)</t>
  </si>
  <si>
    <t>itd.idaho.gov</t>
  </si>
  <si>
    <t>Idaho Transportation Department</t>
  </si>
  <si>
    <t>Laboratory Name and Location Performing Tests</t>
  </si>
  <si>
    <t>Asphalt Binder Grade</t>
  </si>
  <si>
    <t>Source Number</t>
  </si>
  <si>
    <t>AASHTO T308 Asphalt Content by Ignition Method</t>
  </si>
  <si>
    <t xml:space="preserve"> Date of Last:</t>
  </si>
  <si>
    <t>Air Flow Check</t>
  </si>
  <si>
    <t>Internal Balance Check</t>
  </si>
  <si>
    <t>External Balance Check</t>
  </si>
  <si>
    <t>Color Code</t>
  </si>
  <si>
    <t>Requires Data Entry</t>
  </si>
  <si>
    <t xml:space="preserve"> Data From External Balance</t>
  </si>
  <si>
    <t>Balance or Scale Identification Number:</t>
  </si>
  <si>
    <t xml:space="preserve"> a</t>
  </si>
  <si>
    <t>Basket Assembly and Sample Mass Before Ignition</t>
  </si>
  <si>
    <t xml:space="preserve"> d</t>
  </si>
  <si>
    <t>Basket Assembly and Residual Aggregate Mass</t>
  </si>
  <si>
    <t xml:space="preserve"> b</t>
  </si>
  <si>
    <t>Basket Assembly Mass</t>
  </si>
  <si>
    <t xml:space="preserve"> e</t>
  </si>
  <si>
    <t xml:space="preserve"> c</t>
  </si>
  <si>
    <t xml:space="preserve"> f</t>
  </si>
  <si>
    <t xml:space="preserve"> Comparison Data From Ignition Furnace Printed Ticket (Attach ticket)</t>
  </si>
  <si>
    <t>Ignition Furnace Identification Number:</t>
  </si>
  <si>
    <t>Furnace Data from Printed Ticket</t>
  </si>
  <si>
    <t>External Balance Data</t>
  </si>
  <si>
    <t xml:space="preserve"> g</t>
  </si>
  <si>
    <t xml:space="preserve"> h</t>
  </si>
  <si>
    <t xml:space="preserve"> i</t>
  </si>
  <si>
    <t xml:space="preserve"> j</t>
  </si>
  <si>
    <t xml:space="preserve"> k</t>
  </si>
  <si>
    <t xml:space="preserve">If No, use External Balance Data </t>
  </si>
  <si>
    <t>-</t>
  </si>
  <si>
    <t>=</t>
  </si>
  <si>
    <t>AASHTO T329 Moisture Content of Bituminous Mixes</t>
  </si>
  <si>
    <t xml:space="preserve"> Total Mass of Pan and Sample</t>
  </si>
  <si>
    <t xml:space="preserve"> Total Dry Mass</t>
  </si>
  <si>
    <t xml:space="preserve"> Pan Mass</t>
  </si>
  <si>
    <t>AASHTO T30 Sieve Analysis</t>
  </si>
  <si>
    <t>Coarse Sieve Spec.</t>
  </si>
  <si>
    <t>Sieve Size
in. (mm)</t>
  </si>
  <si>
    <t>Single Drop</t>
  </si>
  <si>
    <t>Multiple Drops</t>
  </si>
  <si>
    <t>Total %
Pass</t>
  </si>
  <si>
    <t>Aggregate
Correction
Factor</t>
  </si>
  <si>
    <t>Corrected
Total % Pass</t>
  </si>
  <si>
    <t>Fine
Sieve
Spec.</t>
  </si>
  <si>
    <t xml:space="preserve">2  (50.0) </t>
  </si>
  <si>
    <t xml:space="preserve">#8 (2.36) </t>
  </si>
  <si>
    <t xml:space="preserve">1 1/2  (37.5) </t>
  </si>
  <si>
    <t xml:space="preserve">#16 (1.18) </t>
  </si>
  <si>
    <t xml:space="preserve"> 1 (25.0)</t>
  </si>
  <si>
    <t xml:space="preserve">#30 (.600) </t>
  </si>
  <si>
    <t xml:space="preserve">3/4 (19.0) </t>
  </si>
  <si>
    <t xml:space="preserve">#50 (.300) </t>
  </si>
  <si>
    <t xml:space="preserve">1/2 (12.5) </t>
  </si>
  <si>
    <t xml:space="preserve">#100 (.150) </t>
  </si>
  <si>
    <t xml:space="preserve">3/8 (9.5) </t>
  </si>
  <si>
    <t xml:space="preserve">#200 (.075) </t>
  </si>
  <si>
    <t xml:space="preserve"> Check Sum:</t>
  </si>
  <si>
    <t xml:space="preserve">The difference between the mass before sieving and the mass after sieving must be less than 0.2%. </t>
  </si>
  <si>
    <t>Date</t>
  </si>
  <si>
    <t>T30 Tested By</t>
  </si>
  <si>
    <t>T308 Tested By</t>
  </si>
  <si>
    <t>Checked By</t>
  </si>
  <si>
    <r>
      <t xml:space="preserve"> Do </t>
    </r>
    <r>
      <rPr>
        <b/>
        <sz val="8"/>
        <rFont val="Arial"/>
        <family val="2"/>
      </rPr>
      <t>j</t>
    </r>
    <r>
      <rPr>
        <sz val="8"/>
        <rFont val="Arial"/>
        <family val="2"/>
      </rPr>
      <t xml:space="preserve"> and </t>
    </r>
    <r>
      <rPr>
        <b/>
        <sz val="8"/>
        <rFont val="Arial"/>
        <family val="2"/>
      </rPr>
      <t>k</t>
    </r>
    <r>
      <rPr>
        <sz val="8"/>
        <rFont val="Arial"/>
        <family val="2"/>
      </rPr>
      <t xml:space="preserve"> compare per QA Standard Procedure?  (within 0.15%)</t>
    </r>
  </si>
  <si>
    <r>
      <t xml:space="preserve"> Perform and Record Moisture Content </t>
    </r>
    <r>
      <rPr>
        <b/>
        <sz val="8"/>
        <rFont val="Arial"/>
        <family val="2"/>
      </rPr>
      <t>(M)</t>
    </r>
    <r>
      <rPr>
        <sz val="8"/>
        <rFont val="Arial"/>
        <family val="2"/>
      </rPr>
      <t xml:space="preserve"> per AASHTO T329</t>
    </r>
  </si>
  <si>
    <r>
      <t>J</t>
    </r>
    <r>
      <rPr>
        <sz val="8"/>
        <rFont val="Arial"/>
        <family val="2"/>
      </rPr>
      <t xml:space="preserve"> or </t>
    </r>
    <r>
      <rPr>
        <b/>
        <sz val="8"/>
        <rFont val="Arial"/>
        <family val="2"/>
      </rPr>
      <t>K</t>
    </r>
    <r>
      <rPr>
        <sz val="8"/>
        <rFont val="Arial"/>
        <family val="2"/>
      </rPr>
      <t>:</t>
    </r>
  </si>
  <si>
    <r>
      <t>M</t>
    </r>
    <r>
      <rPr>
        <sz val="8"/>
        <rFont val="Arial"/>
        <family val="2"/>
      </rPr>
      <t>:</t>
    </r>
  </si>
  <si>
    <r>
      <t>P</t>
    </r>
    <r>
      <rPr>
        <b/>
        <vertAlign val="subscript"/>
        <sz val="8"/>
        <rFont val="Arial"/>
        <family val="2"/>
      </rPr>
      <t>b</t>
    </r>
  </si>
  <si>
    <r>
      <t xml:space="preserve"> Dry Mass of Sample Before Wash </t>
    </r>
    <r>
      <rPr>
        <b/>
        <sz val="7"/>
        <rFont val="Arial"/>
        <family val="2"/>
      </rPr>
      <t>(M</t>
    </r>
    <r>
      <rPr>
        <b/>
        <vertAlign val="subscript"/>
        <sz val="7"/>
        <rFont val="Arial"/>
        <family val="2"/>
      </rPr>
      <t>1</t>
    </r>
    <r>
      <rPr>
        <b/>
        <sz val="7"/>
        <rFont val="Arial"/>
        <family val="2"/>
      </rPr>
      <t>)</t>
    </r>
    <r>
      <rPr>
        <sz val="7"/>
        <rFont val="Arial"/>
        <family val="2"/>
      </rPr>
      <t xml:space="preserve"> =</t>
    </r>
  </si>
  <si>
    <r>
      <t xml:space="preserve">Dry Mass of Sample After Wash </t>
    </r>
    <r>
      <rPr>
        <b/>
        <sz val="7"/>
        <rFont val="Arial"/>
        <family val="2"/>
      </rPr>
      <t>(M</t>
    </r>
    <r>
      <rPr>
        <b/>
        <vertAlign val="subscript"/>
        <sz val="7"/>
        <rFont val="Arial"/>
        <family val="2"/>
      </rPr>
      <t>2</t>
    </r>
    <r>
      <rPr>
        <b/>
        <sz val="7"/>
        <rFont val="Arial"/>
        <family val="2"/>
      </rPr>
      <t>)</t>
    </r>
    <r>
      <rPr>
        <sz val="7"/>
        <rFont val="Arial"/>
        <family val="2"/>
      </rPr>
      <t xml:space="preserve"> = </t>
    </r>
  </si>
  <si>
    <r>
      <t>(A</t>
    </r>
    <r>
      <rPr>
        <b/>
        <vertAlign val="subscript"/>
        <sz val="7"/>
        <rFont val="Arial"/>
        <family val="2"/>
      </rPr>
      <t>1</t>
    </r>
    <r>
      <rPr>
        <b/>
        <sz val="7"/>
        <rFont val="Arial"/>
        <family val="2"/>
      </rPr>
      <t>)</t>
    </r>
    <r>
      <rPr>
        <sz val="7"/>
        <rFont val="Arial"/>
        <family val="2"/>
      </rPr>
      <t xml:space="preserve">
Accum Mass</t>
    </r>
  </si>
  <si>
    <r>
      <t>(1)</t>
    </r>
    <r>
      <rPr>
        <sz val="7"/>
        <rFont val="Arial"/>
        <family val="2"/>
      </rPr>
      <t xml:space="preserve">
Total %
Ret.</t>
    </r>
  </si>
  <si>
    <r>
      <t>(B)</t>
    </r>
    <r>
      <rPr>
        <sz val="7"/>
        <rFont val="Arial"/>
        <family val="2"/>
      </rPr>
      <t xml:space="preserve">
Accum
Mass</t>
    </r>
  </si>
  <si>
    <r>
      <t>(A</t>
    </r>
    <r>
      <rPr>
        <b/>
        <vertAlign val="subscript"/>
        <sz val="7"/>
        <rFont val="Arial"/>
        <family val="2"/>
      </rPr>
      <t>2</t>
    </r>
    <r>
      <rPr>
        <b/>
        <sz val="7"/>
        <rFont val="Arial"/>
        <family val="2"/>
      </rPr>
      <t>)</t>
    </r>
    <r>
      <rPr>
        <sz val="7"/>
        <rFont val="Arial"/>
        <family val="2"/>
      </rPr>
      <t xml:space="preserve">
Accum. Comb.
Mass</t>
    </r>
  </si>
  <si>
    <r>
      <t xml:space="preserve">(1)
</t>
    </r>
    <r>
      <rPr>
        <sz val="7"/>
        <rFont val="Arial"/>
        <family val="2"/>
      </rPr>
      <t>Total %
Ret.</t>
    </r>
  </si>
  <si>
    <r>
      <t xml:space="preserve">#4 (4.75) </t>
    </r>
    <r>
      <rPr>
        <b/>
        <sz val="7"/>
        <rFont val="Arial"/>
        <family val="2"/>
      </rPr>
      <t>(M</t>
    </r>
    <r>
      <rPr>
        <b/>
        <vertAlign val="subscript"/>
        <sz val="7"/>
        <rFont val="Arial"/>
        <family val="2"/>
      </rPr>
      <t>3</t>
    </r>
    <r>
      <rPr>
        <b/>
        <sz val="7"/>
        <rFont val="Arial"/>
        <family val="2"/>
      </rPr>
      <t>)</t>
    </r>
  </si>
  <si>
    <r>
      <t>Pan (- #200)</t>
    </r>
    <r>
      <rPr>
        <b/>
        <sz val="7"/>
        <rFont val="Arial"/>
        <family val="2"/>
      </rPr>
      <t xml:space="preserve"> (M</t>
    </r>
    <r>
      <rPr>
        <b/>
        <vertAlign val="subscript"/>
        <sz val="7"/>
        <rFont val="Arial"/>
        <family val="2"/>
      </rPr>
      <t>6</t>
    </r>
    <r>
      <rPr>
        <b/>
        <sz val="7"/>
        <rFont val="Arial"/>
        <family val="2"/>
      </rPr>
      <t>)</t>
    </r>
  </si>
  <si>
    <r>
      <t xml:space="preserve"> Total % Retained, </t>
    </r>
    <r>
      <rPr>
        <b/>
        <sz val="7"/>
        <rFont val="Arial"/>
        <family val="2"/>
      </rPr>
      <t>(1)</t>
    </r>
    <r>
      <rPr>
        <sz val="7"/>
        <rFont val="Arial"/>
        <family val="2"/>
      </rPr>
      <t xml:space="preserve">  = (</t>
    </r>
    <r>
      <rPr>
        <b/>
        <sz val="7"/>
        <rFont val="Arial"/>
        <family val="2"/>
      </rPr>
      <t>A</t>
    </r>
    <r>
      <rPr>
        <sz val="7"/>
        <rFont val="Arial"/>
        <family val="2"/>
      </rPr>
      <t xml:space="preserve"> / </t>
    </r>
    <r>
      <rPr>
        <b/>
        <sz val="7"/>
        <rFont val="Arial"/>
        <family val="2"/>
      </rPr>
      <t>M</t>
    </r>
    <r>
      <rPr>
        <b/>
        <vertAlign val="subscript"/>
        <sz val="7"/>
        <rFont val="Arial"/>
        <family val="2"/>
      </rPr>
      <t>1</t>
    </r>
    <r>
      <rPr>
        <sz val="7"/>
        <rFont val="Arial"/>
        <family val="2"/>
      </rPr>
      <t xml:space="preserve">) x 100                           </t>
    </r>
    <r>
      <rPr>
        <b/>
        <sz val="7"/>
        <rFont val="Arial"/>
        <family val="2"/>
      </rPr>
      <t xml:space="preserve"> (M</t>
    </r>
    <r>
      <rPr>
        <b/>
        <vertAlign val="subscript"/>
        <sz val="7"/>
        <rFont val="Arial"/>
        <family val="2"/>
      </rPr>
      <t>3</t>
    </r>
    <r>
      <rPr>
        <b/>
        <sz val="7"/>
        <rFont val="Arial"/>
        <family val="2"/>
      </rPr>
      <t>)</t>
    </r>
    <r>
      <rPr>
        <sz val="7"/>
        <rFont val="Arial"/>
        <family val="2"/>
      </rPr>
      <t xml:space="preserve"> = Accumulated mass retained on #4 (4.75) sieve                                </t>
    </r>
    <r>
      <rPr>
        <b/>
        <sz val="7"/>
        <rFont val="Arial"/>
        <family val="2"/>
      </rPr>
      <t>(A</t>
    </r>
    <r>
      <rPr>
        <b/>
        <vertAlign val="subscript"/>
        <sz val="7"/>
        <rFont val="Arial"/>
        <family val="2"/>
      </rPr>
      <t>2</t>
    </r>
    <r>
      <rPr>
        <b/>
        <sz val="7"/>
        <rFont val="Arial"/>
        <family val="2"/>
      </rPr>
      <t>)</t>
    </r>
    <r>
      <rPr>
        <sz val="7"/>
        <rFont val="Arial"/>
        <family val="2"/>
      </rPr>
      <t xml:space="preserve"> = (</t>
    </r>
    <r>
      <rPr>
        <b/>
        <sz val="7"/>
        <rFont val="Arial"/>
        <family val="2"/>
      </rPr>
      <t>B</t>
    </r>
    <r>
      <rPr>
        <sz val="7"/>
        <rFont val="Arial"/>
        <family val="2"/>
      </rPr>
      <t xml:space="preserve"> x </t>
    </r>
    <r>
      <rPr>
        <b/>
        <sz val="7"/>
        <rFont val="Arial"/>
        <family val="2"/>
      </rPr>
      <t>R</t>
    </r>
    <r>
      <rPr>
        <sz val="7"/>
        <rFont val="Arial"/>
        <family val="2"/>
      </rPr>
      <t xml:space="preserve">) + </t>
    </r>
    <r>
      <rPr>
        <b/>
        <sz val="7"/>
        <rFont val="Arial"/>
        <family val="2"/>
      </rPr>
      <t>M</t>
    </r>
    <r>
      <rPr>
        <b/>
        <vertAlign val="subscript"/>
        <sz val="7"/>
        <rFont val="Arial"/>
        <family val="2"/>
      </rPr>
      <t>3</t>
    </r>
  </si>
  <si>
    <r>
      <t xml:space="preserve">Mass of - #4 Material </t>
    </r>
    <r>
      <rPr>
        <b/>
        <sz val="7"/>
        <rFont val="Arial"/>
        <family val="2"/>
      </rPr>
      <t>(M</t>
    </r>
    <r>
      <rPr>
        <b/>
        <vertAlign val="subscript"/>
        <sz val="7"/>
        <rFont val="Arial"/>
        <family val="2"/>
      </rPr>
      <t>4</t>
    </r>
    <r>
      <rPr>
        <b/>
        <sz val="7"/>
        <rFont val="Arial"/>
        <family val="2"/>
      </rPr>
      <t>)</t>
    </r>
  </si>
  <si>
    <r>
      <t>(M</t>
    </r>
    <r>
      <rPr>
        <b/>
        <vertAlign val="subscript"/>
        <sz val="7"/>
        <rFont val="Arial"/>
        <family val="2"/>
      </rPr>
      <t>4</t>
    </r>
    <r>
      <rPr>
        <b/>
        <sz val="7"/>
        <rFont val="Arial"/>
        <family val="2"/>
      </rPr>
      <t>)</t>
    </r>
    <r>
      <rPr>
        <sz val="7"/>
        <rFont val="Arial"/>
        <family val="2"/>
      </rPr>
      <t xml:space="preserve"> = mass of all minus #4 (4.75) material</t>
    </r>
  </si>
  <si>
    <r>
      <t xml:space="preserve">Mass of Split - #4 </t>
    </r>
    <r>
      <rPr>
        <b/>
        <sz val="7"/>
        <rFont val="Arial"/>
        <family val="2"/>
      </rPr>
      <t>(M</t>
    </r>
    <r>
      <rPr>
        <b/>
        <vertAlign val="subscript"/>
        <sz val="7"/>
        <rFont val="Arial"/>
        <family val="2"/>
      </rPr>
      <t>5</t>
    </r>
    <r>
      <rPr>
        <b/>
        <sz val="7"/>
        <rFont val="Arial"/>
        <family val="2"/>
      </rPr>
      <t>)</t>
    </r>
  </si>
  <si>
    <r>
      <t>(M</t>
    </r>
    <r>
      <rPr>
        <b/>
        <vertAlign val="subscript"/>
        <sz val="7"/>
        <rFont val="Arial"/>
        <family val="2"/>
      </rPr>
      <t>5</t>
    </r>
    <r>
      <rPr>
        <b/>
        <sz val="7"/>
        <rFont val="Arial"/>
        <family val="2"/>
      </rPr>
      <t>)</t>
    </r>
    <r>
      <rPr>
        <sz val="7"/>
        <rFont val="Arial"/>
        <family val="2"/>
      </rPr>
      <t xml:space="preserve"> = mass of split minus #4 (4.75) material actually sieved</t>
    </r>
  </si>
  <si>
    <r>
      <t xml:space="preserve">Ratio of Split </t>
    </r>
    <r>
      <rPr>
        <b/>
        <sz val="7"/>
        <rFont val="Arial"/>
        <family val="2"/>
      </rPr>
      <t>(R)</t>
    </r>
  </si>
  <si>
    <r>
      <t>Ratio Formula</t>
    </r>
    <r>
      <rPr>
        <b/>
        <sz val="7"/>
        <rFont val="Arial"/>
        <family val="2"/>
      </rPr>
      <t xml:space="preserve"> R</t>
    </r>
    <r>
      <rPr>
        <sz val="7"/>
        <rFont val="Arial"/>
        <family val="2"/>
      </rPr>
      <t xml:space="preserve"> = (</t>
    </r>
    <r>
      <rPr>
        <b/>
        <sz val="7"/>
        <rFont val="Arial"/>
        <family val="2"/>
      </rPr>
      <t>M</t>
    </r>
    <r>
      <rPr>
        <b/>
        <vertAlign val="subscript"/>
        <sz val="7"/>
        <rFont val="Arial"/>
        <family val="2"/>
      </rPr>
      <t xml:space="preserve">4 </t>
    </r>
    <r>
      <rPr>
        <sz val="7"/>
        <rFont val="Arial"/>
        <family val="2"/>
      </rPr>
      <t xml:space="preserve">/ </t>
    </r>
    <r>
      <rPr>
        <b/>
        <sz val="7"/>
        <rFont val="Arial"/>
        <family val="2"/>
      </rPr>
      <t>M</t>
    </r>
    <r>
      <rPr>
        <b/>
        <vertAlign val="subscript"/>
        <sz val="7"/>
        <rFont val="Arial"/>
        <family val="2"/>
      </rPr>
      <t>5</t>
    </r>
    <r>
      <rPr>
        <sz val="7"/>
        <rFont val="Arial"/>
        <family val="2"/>
      </rPr>
      <t>) (must be calculated to 3 decimal places)</t>
    </r>
  </si>
  <si>
    <r>
      <t xml:space="preserve"> Note: </t>
    </r>
    <r>
      <rPr>
        <sz val="8"/>
        <rFont val="Arial"/>
        <family val="2"/>
      </rPr>
      <t xml:space="preserve"> Coarse and Fine Check Sum required with ratio of split sample. </t>
    </r>
  </si>
  <si>
    <r>
      <t>Total Check Sum</t>
    </r>
    <r>
      <rPr>
        <sz val="7"/>
        <rFont val="Arial"/>
        <family val="2"/>
      </rPr>
      <t xml:space="preserve">                                              [(</t>
    </r>
    <r>
      <rPr>
        <b/>
        <sz val="7"/>
        <rFont val="Arial"/>
        <family val="2"/>
      </rPr>
      <t>M</t>
    </r>
    <r>
      <rPr>
        <b/>
        <vertAlign val="subscript"/>
        <sz val="7"/>
        <rFont val="Arial"/>
        <family val="2"/>
      </rPr>
      <t>2</t>
    </r>
    <r>
      <rPr>
        <vertAlign val="subscript"/>
        <sz val="7"/>
        <rFont val="Arial"/>
        <family val="2"/>
      </rPr>
      <t xml:space="preserve"> </t>
    </r>
    <r>
      <rPr>
        <sz val="7"/>
        <rFont val="Arial"/>
        <family val="2"/>
      </rPr>
      <t xml:space="preserve">- </t>
    </r>
    <r>
      <rPr>
        <b/>
        <sz val="7"/>
        <rFont val="Arial"/>
        <family val="2"/>
      </rPr>
      <t>M</t>
    </r>
    <r>
      <rPr>
        <b/>
        <vertAlign val="subscript"/>
        <sz val="7"/>
        <rFont val="Arial"/>
        <family val="2"/>
      </rPr>
      <t>6</t>
    </r>
    <r>
      <rPr>
        <sz val="7"/>
        <rFont val="Arial"/>
        <family val="2"/>
      </rPr>
      <t xml:space="preserve">) / </t>
    </r>
    <r>
      <rPr>
        <b/>
        <sz val="7"/>
        <rFont val="Arial"/>
        <family val="2"/>
      </rPr>
      <t>M</t>
    </r>
    <r>
      <rPr>
        <b/>
        <vertAlign val="subscript"/>
        <sz val="7"/>
        <rFont val="Arial"/>
        <family val="2"/>
      </rPr>
      <t>2</t>
    </r>
    <r>
      <rPr>
        <sz val="7"/>
        <rFont val="Arial"/>
        <family val="2"/>
      </rPr>
      <t>] x 100</t>
    </r>
  </si>
  <si>
    <r>
      <t>Coarse Check Sum</t>
    </r>
    <r>
      <rPr>
        <sz val="7"/>
        <rFont val="Arial"/>
        <family val="2"/>
      </rPr>
      <t xml:space="preserve">                                                           [</t>
    </r>
    <r>
      <rPr>
        <b/>
        <sz val="7"/>
        <rFont val="Arial"/>
        <family val="2"/>
      </rPr>
      <t>M</t>
    </r>
    <r>
      <rPr>
        <b/>
        <vertAlign val="subscript"/>
        <sz val="7"/>
        <rFont val="Arial"/>
        <family val="2"/>
      </rPr>
      <t>2</t>
    </r>
    <r>
      <rPr>
        <sz val="7"/>
        <rFont val="Arial"/>
        <family val="2"/>
      </rPr>
      <t xml:space="preserve"> - (</t>
    </r>
    <r>
      <rPr>
        <b/>
        <sz val="7"/>
        <rFont val="Arial"/>
        <family val="2"/>
      </rPr>
      <t>M</t>
    </r>
    <r>
      <rPr>
        <b/>
        <vertAlign val="subscript"/>
        <sz val="7"/>
        <rFont val="Arial"/>
        <family val="2"/>
      </rPr>
      <t>4</t>
    </r>
    <r>
      <rPr>
        <sz val="7"/>
        <rFont val="Arial"/>
        <family val="2"/>
      </rPr>
      <t xml:space="preserve"> + </t>
    </r>
    <r>
      <rPr>
        <b/>
        <sz val="7"/>
        <rFont val="Arial"/>
        <family val="2"/>
      </rPr>
      <t>M</t>
    </r>
    <r>
      <rPr>
        <b/>
        <vertAlign val="subscript"/>
        <sz val="7"/>
        <rFont val="Arial"/>
        <family val="2"/>
      </rPr>
      <t>3</t>
    </r>
    <r>
      <rPr>
        <sz val="7"/>
        <rFont val="Arial"/>
        <family val="2"/>
      </rPr>
      <t xml:space="preserve">) / </t>
    </r>
    <r>
      <rPr>
        <b/>
        <sz val="7"/>
        <rFont val="Arial"/>
        <family val="2"/>
      </rPr>
      <t>M</t>
    </r>
    <r>
      <rPr>
        <b/>
        <vertAlign val="subscript"/>
        <sz val="7"/>
        <rFont val="Arial"/>
        <family val="2"/>
      </rPr>
      <t>2</t>
    </r>
    <r>
      <rPr>
        <sz val="7"/>
        <rFont val="Arial"/>
        <family val="2"/>
      </rPr>
      <t>] x 100</t>
    </r>
  </si>
  <si>
    <r>
      <t>Fine Check Sum</t>
    </r>
    <r>
      <rPr>
        <sz val="7"/>
        <rFont val="Arial"/>
        <family val="2"/>
      </rPr>
      <t xml:space="preserve">                                          [( </t>
    </r>
    <r>
      <rPr>
        <b/>
        <sz val="7"/>
        <rFont val="Arial"/>
        <family val="2"/>
      </rPr>
      <t>M</t>
    </r>
    <r>
      <rPr>
        <b/>
        <vertAlign val="subscript"/>
        <sz val="7"/>
        <rFont val="Arial"/>
        <family val="2"/>
      </rPr>
      <t>5</t>
    </r>
    <r>
      <rPr>
        <vertAlign val="subscript"/>
        <sz val="7"/>
        <rFont val="Arial"/>
        <family val="2"/>
      </rPr>
      <t xml:space="preserve"> </t>
    </r>
    <r>
      <rPr>
        <sz val="7"/>
        <rFont val="Arial"/>
        <family val="2"/>
      </rPr>
      <t>-</t>
    </r>
    <r>
      <rPr>
        <b/>
        <sz val="7"/>
        <rFont val="Arial"/>
        <family val="2"/>
      </rPr>
      <t>M</t>
    </r>
    <r>
      <rPr>
        <b/>
        <vertAlign val="subscript"/>
        <sz val="7"/>
        <rFont val="Arial"/>
        <family val="2"/>
      </rPr>
      <t>6</t>
    </r>
    <r>
      <rPr>
        <sz val="7"/>
        <rFont val="Arial"/>
        <family val="2"/>
      </rPr>
      <t xml:space="preserve">) / </t>
    </r>
    <r>
      <rPr>
        <b/>
        <sz val="7"/>
        <rFont val="Arial"/>
        <family val="2"/>
      </rPr>
      <t>M</t>
    </r>
    <r>
      <rPr>
        <b/>
        <vertAlign val="subscript"/>
        <sz val="7"/>
        <rFont val="Arial"/>
        <family val="2"/>
      </rPr>
      <t>5</t>
    </r>
    <r>
      <rPr>
        <sz val="7"/>
        <rFont val="Arial"/>
        <family val="2"/>
      </rPr>
      <t>] x 100</t>
    </r>
  </si>
  <si>
    <t>Station and Offset</t>
  </si>
  <si>
    <t>Field Test Number</t>
  </si>
  <si>
    <t xml:space="preserve">Percent Passing Primary Control Sieve </t>
  </si>
  <si>
    <t>VMA</t>
  </si>
  <si>
    <t>State Verification</t>
  </si>
  <si>
    <t>No. 4</t>
  </si>
  <si>
    <t>No. 8</t>
  </si>
  <si>
    <t>Contractor Acceptance</t>
  </si>
  <si>
    <t>Asphalt Binder Supplier</t>
  </si>
  <si>
    <t>JMF Intended Asphalt Binder % by Weight of Mix</t>
  </si>
  <si>
    <t>Lift Thickness</t>
  </si>
  <si>
    <t>Class of Mix</t>
  </si>
  <si>
    <t>ESALs</t>
  </si>
  <si>
    <t>Nominal Maximum Aggregate Size</t>
  </si>
  <si>
    <t>+</t>
  </si>
  <si>
    <r>
      <t xml:space="preserve"> Final Corrected Binder Content less moisture content </t>
    </r>
    <r>
      <rPr>
        <b/>
        <sz val="8"/>
        <rFont val="Arial"/>
        <family val="2"/>
      </rPr>
      <t>(P</t>
    </r>
    <r>
      <rPr>
        <b/>
        <vertAlign val="subscript"/>
        <sz val="8"/>
        <rFont val="Arial"/>
        <family val="2"/>
      </rPr>
      <t>b</t>
    </r>
    <r>
      <rPr>
        <b/>
        <sz val="8"/>
        <rFont val="Arial"/>
        <family val="2"/>
      </rPr>
      <t>)</t>
    </r>
  </si>
  <si>
    <t>No. 16</t>
  </si>
  <si>
    <t>No. 30</t>
  </si>
  <si>
    <t>No. 50</t>
  </si>
  <si>
    <t>No. 100</t>
  </si>
  <si>
    <t>No. 200</t>
  </si>
  <si>
    <t>Gmm</t>
  </si>
  <si>
    <t>Gmb</t>
  </si>
  <si>
    <t>Va</t>
  </si>
  <si>
    <t>DP</t>
  </si>
  <si>
    <t>Two Inches</t>
  </si>
  <si>
    <t>One and One Half</t>
  </si>
  <si>
    <t>One inch</t>
  </si>
  <si>
    <t>Three Quarters</t>
  </si>
  <si>
    <t>One Half</t>
  </si>
  <si>
    <t>Three Eighths</t>
  </si>
  <si>
    <t>AC Per.</t>
  </si>
  <si>
    <t>Test 1</t>
  </si>
  <si>
    <t>T329 Tested By</t>
  </si>
  <si>
    <r>
      <t xml:space="preserve">Ignition Furnace Correction Factor </t>
    </r>
    <r>
      <rPr>
        <sz val="8"/>
        <rFont val="Arial"/>
        <family val="2"/>
      </rPr>
      <t>(C</t>
    </r>
    <r>
      <rPr>
        <vertAlign val="subscript"/>
        <sz val="8"/>
        <rFont val="Arial"/>
        <family val="2"/>
      </rPr>
      <t>f</t>
    </r>
    <r>
      <rPr>
        <sz val="8"/>
        <rFont val="Arial"/>
        <family val="2"/>
      </rPr>
      <t xml:space="preserve">)         </t>
    </r>
    <r>
      <rPr>
        <sz val="8"/>
        <rFont val="Arial"/>
        <family val="2"/>
      </rPr>
      <t xml:space="preserve">       </t>
    </r>
  </si>
  <si>
    <r>
      <t xml:space="preserve">Calculated Uncorrected Binder Content  </t>
    </r>
    <r>
      <rPr>
        <sz val="7"/>
        <rFont val="Arial"/>
        <family val="2"/>
      </rPr>
      <t>(</t>
    </r>
    <r>
      <rPr>
        <sz val="8"/>
        <rFont val="Arial"/>
        <family val="2"/>
      </rPr>
      <t>f / c</t>
    </r>
    <r>
      <rPr>
        <sz val="7"/>
        <rFont val="Arial"/>
        <family val="2"/>
      </rPr>
      <t xml:space="preserve">) </t>
    </r>
    <r>
      <rPr>
        <sz val="8"/>
        <rFont val="Arial"/>
        <family val="2"/>
      </rPr>
      <t>x 100</t>
    </r>
  </si>
  <si>
    <r>
      <t xml:space="preserve">Calculated Uncorrected Binder Content with Furnace Correction Factor </t>
    </r>
    <r>
      <rPr>
        <sz val="8"/>
        <rFont val="Arial"/>
        <family val="2"/>
      </rPr>
      <t>( h - i )</t>
    </r>
  </si>
  <si>
    <r>
      <t>Uncorrected Binder Content with Furnace Correction Factor (</t>
    </r>
    <r>
      <rPr>
        <b/>
        <sz val="8"/>
        <rFont val="Arial"/>
        <family val="2"/>
      </rPr>
      <t xml:space="preserve"> </t>
    </r>
    <r>
      <rPr>
        <sz val="8"/>
        <rFont val="Arial"/>
        <family val="2"/>
      </rPr>
      <t>g - i</t>
    </r>
    <r>
      <rPr>
        <b/>
        <vertAlign val="subscript"/>
        <sz val="8"/>
        <rFont val="Arial"/>
        <family val="2"/>
      </rPr>
      <t xml:space="preserve"> </t>
    </r>
    <r>
      <rPr>
        <sz val="8"/>
        <rFont val="Arial"/>
        <family val="2"/>
      </rPr>
      <t>)</t>
    </r>
  </si>
  <si>
    <r>
      <t>Ignition Furnace Correction Factor</t>
    </r>
    <r>
      <rPr>
        <sz val="8"/>
        <rFont val="Arial"/>
        <family val="2"/>
      </rPr>
      <t xml:space="preserve"> (C</t>
    </r>
    <r>
      <rPr>
        <vertAlign val="subscript"/>
        <sz val="8"/>
        <rFont val="Arial"/>
        <family val="2"/>
      </rPr>
      <t>f</t>
    </r>
    <r>
      <rPr>
        <sz val="8"/>
        <rFont val="Arial"/>
        <family val="2"/>
      </rPr>
      <t>) (D</t>
    </r>
    <r>
      <rPr>
        <sz val="8"/>
        <rFont val="Arial"/>
        <family val="2"/>
      </rPr>
      <t xml:space="preserve">o not enter value if already deducted on the printed ticket)              </t>
    </r>
  </si>
  <si>
    <r>
      <t>Uncorrected Binder Content</t>
    </r>
    <r>
      <rPr>
        <sz val="8"/>
        <rFont val="Arial"/>
        <family val="2"/>
      </rPr>
      <t xml:space="preserve"> (BC)</t>
    </r>
  </si>
  <si>
    <r>
      <rPr>
        <sz val="8"/>
        <rFont val="Arial"/>
        <family val="2"/>
      </rPr>
      <t>Residual Aggregate Mas</t>
    </r>
    <r>
      <rPr>
        <sz val="8"/>
        <rFont val="Arial"/>
        <family val="2"/>
      </rPr>
      <t>s ( d - b )</t>
    </r>
  </si>
  <si>
    <r>
      <t>Loss Mass ( c - e</t>
    </r>
    <r>
      <rPr>
        <b/>
        <sz val="8"/>
        <rFont val="Arial"/>
        <family val="2"/>
      </rPr>
      <t xml:space="preserve"> </t>
    </r>
    <r>
      <rPr>
        <sz val="8"/>
        <rFont val="Arial"/>
        <family val="2"/>
      </rPr>
      <t>)</t>
    </r>
  </si>
  <si>
    <r>
      <rPr>
        <sz val="8"/>
        <rFont val="Arial"/>
        <family val="2"/>
      </rPr>
      <t xml:space="preserve">Initial Sample Mass ( </t>
    </r>
    <r>
      <rPr>
        <sz val="8"/>
        <rFont val="Arial"/>
        <family val="2"/>
      </rPr>
      <t>a - b</t>
    </r>
    <r>
      <rPr>
        <b/>
        <sz val="8"/>
        <rFont val="Arial"/>
        <family val="2"/>
      </rPr>
      <t xml:space="preserve"> </t>
    </r>
    <r>
      <rPr>
        <sz val="8"/>
        <rFont val="Arial"/>
        <family val="2"/>
      </rPr>
      <t>)</t>
    </r>
  </si>
  <si>
    <r>
      <t xml:space="preserve"> Final Dry Mass </t>
    </r>
    <r>
      <rPr>
        <b/>
        <sz val="8"/>
        <rFont val="Arial"/>
        <family val="2"/>
      </rPr>
      <t>(</t>
    </r>
    <r>
      <rPr>
        <sz val="8"/>
        <rFont val="Arial"/>
        <family val="2"/>
      </rPr>
      <t>M</t>
    </r>
    <r>
      <rPr>
        <vertAlign val="subscript"/>
        <sz val="8"/>
        <rFont val="Arial"/>
        <family val="2"/>
      </rPr>
      <t>f</t>
    </r>
    <r>
      <rPr>
        <b/>
        <sz val="8"/>
        <rFont val="Arial"/>
        <family val="2"/>
      </rPr>
      <t>)</t>
    </r>
  </si>
  <si>
    <r>
      <t xml:space="preserve">Moisture Content </t>
    </r>
    <r>
      <rPr>
        <b/>
        <sz val="8"/>
        <rFont val="Arial"/>
        <family val="2"/>
      </rPr>
      <t>(</t>
    </r>
    <r>
      <rPr>
        <sz val="8"/>
        <rFont val="Arial"/>
        <family val="2"/>
      </rPr>
      <t>M</t>
    </r>
    <r>
      <rPr>
        <b/>
        <sz val="8"/>
        <rFont val="Arial"/>
        <family val="2"/>
      </rPr>
      <t>)</t>
    </r>
  </si>
  <si>
    <r>
      <t xml:space="preserve"> Initial Moist M</t>
    </r>
    <r>
      <rPr>
        <sz val="8"/>
        <rFont val="Arial"/>
        <family val="2"/>
      </rPr>
      <t>ass (M</t>
    </r>
    <r>
      <rPr>
        <vertAlign val="subscript"/>
        <sz val="8"/>
        <rFont val="Arial"/>
        <family val="2"/>
      </rPr>
      <t>i</t>
    </r>
    <r>
      <rPr>
        <sz val="8"/>
        <rFont val="Arial"/>
        <family val="2"/>
      </rPr>
      <t>)</t>
    </r>
  </si>
  <si>
    <r>
      <rPr>
        <b/>
        <sz val="8"/>
        <rFont val="Arial"/>
        <family val="2"/>
      </rPr>
      <t>[(M</t>
    </r>
    <r>
      <rPr>
        <b/>
        <vertAlign val="subscript"/>
        <sz val="8"/>
        <rFont val="Arial"/>
        <family val="2"/>
      </rPr>
      <t>i</t>
    </r>
    <r>
      <rPr>
        <b/>
        <sz val="8"/>
        <rFont val="Arial"/>
        <family val="2"/>
      </rPr>
      <t xml:space="preserve"> - M</t>
    </r>
    <r>
      <rPr>
        <b/>
        <vertAlign val="subscript"/>
        <sz val="8"/>
        <rFont val="Arial"/>
        <family val="2"/>
      </rPr>
      <t>f</t>
    </r>
    <r>
      <rPr>
        <b/>
        <sz val="8"/>
        <rFont val="Arial"/>
        <family val="2"/>
      </rPr>
      <t>) / M</t>
    </r>
    <r>
      <rPr>
        <b/>
        <vertAlign val="subscript"/>
        <sz val="8"/>
        <rFont val="Arial"/>
        <family val="2"/>
      </rPr>
      <t>f</t>
    </r>
    <r>
      <rPr>
        <b/>
        <sz val="8"/>
        <rFont val="Arial"/>
        <family val="2"/>
      </rPr>
      <t>] x 100</t>
    </r>
    <r>
      <rPr>
        <sz val="8"/>
        <rFont val="Arial"/>
        <family val="2"/>
      </rPr>
      <t xml:space="preserve"> =  </t>
    </r>
  </si>
  <si>
    <t>Test 2</t>
  </si>
  <si>
    <t>Test 3</t>
  </si>
  <si>
    <t xml:space="preserve"> Yes</t>
  </si>
  <si>
    <t xml:space="preserve"> No</t>
  </si>
  <si>
    <t>ITD 0833   (Rev. 12-12)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</si>
</sst>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.000"/>
  </numFmts>
  <fonts count="27" x14ac:knownFonts="1">
    <font>
      <sz val="10"/>
      <name val="Arial"/>
    </font>
    <font>
      <sz val="10"/>
      <name val="Arial"/>
    </font>
    <font>
      <sz val="8"/>
      <name val="Arial"/>
      <family val="2"/>
    </font>
    <font>
      <sz val="7"/>
      <name val="Arial"/>
      <family val="2"/>
    </font>
    <font>
      <sz val="10"/>
      <name val="Arial"/>
      <family val="2"/>
    </font>
    <font>
      <b/>
      <sz val="9"/>
      <name val="Arial"/>
      <family val="2"/>
    </font>
    <font>
      <b/>
      <sz val="8"/>
      <name val="Arial"/>
      <family val="2"/>
    </font>
    <font>
      <b/>
      <sz val="7.5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b/>
      <sz val="14"/>
      <name val="Arial"/>
      <family val="2"/>
    </font>
    <font>
      <sz val="9.5"/>
      <name val="Arial"/>
      <family val="2"/>
    </font>
    <font>
      <sz val="7.5"/>
      <name val="Arial"/>
      <family val="2"/>
    </font>
    <font>
      <sz val="9"/>
      <name val="Arial"/>
      <family val="2"/>
    </font>
    <font>
      <b/>
      <vertAlign val="subscript"/>
      <sz val="8"/>
      <name val="Arial"/>
      <family val="2"/>
    </font>
    <font>
      <b/>
      <sz val="7"/>
      <name val="Arial"/>
      <family val="2"/>
    </font>
    <font>
      <u/>
      <sz val="8"/>
      <name val="Arial"/>
      <family val="2"/>
    </font>
    <font>
      <u/>
      <sz val="10"/>
      <name val="Arial"/>
      <family val="2"/>
    </font>
    <font>
      <b/>
      <vertAlign val="subscript"/>
      <sz val="7"/>
      <name val="Arial"/>
      <family val="2"/>
    </font>
    <font>
      <sz val="7"/>
      <name val="Arial"/>
      <family val="2"/>
    </font>
    <font>
      <sz val="6"/>
      <name val="Arial"/>
      <family val="2"/>
    </font>
    <font>
      <vertAlign val="subscript"/>
      <sz val="7"/>
      <name val="Arial"/>
      <family val="2"/>
    </font>
    <font>
      <sz val="10"/>
      <color indexed="10"/>
      <name val="Arial"/>
      <family val="2"/>
    </font>
    <font>
      <sz val="7.5"/>
      <color indexed="10"/>
      <name val="Arial"/>
      <family val="2"/>
    </font>
    <font>
      <sz val="10"/>
      <color indexed="8"/>
      <name val="Arial"/>
      <family val="2"/>
    </font>
    <font>
      <vertAlign val="subscript"/>
      <sz val="8"/>
      <name val="Arial"/>
      <family val="2"/>
    </font>
    <font>
      <b/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40"/>
        <bgColor indexed="64"/>
      </patternFill>
    </fill>
    <fill>
      <patternFill patternType="solid">
        <fgColor rgb="FFDDFFDD"/>
        <bgColor indexed="64"/>
      </patternFill>
    </fill>
  </fills>
  <borders count="6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dotted">
        <color indexed="23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23"/>
      </left>
      <right/>
      <top style="thin">
        <color indexed="64"/>
      </top>
      <bottom/>
      <diagonal/>
    </border>
    <border>
      <left style="dotted">
        <color indexed="23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dotted">
        <color indexed="23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2">
    <xf numFmtId="0" fontId="0" fillId="0" borderId="0"/>
    <xf numFmtId="0" fontId="2" fillId="0" borderId="0"/>
  </cellStyleXfs>
  <cellXfs count="452">
    <xf numFmtId="0" fontId="0" fillId="0" borderId="0" xfId="0"/>
    <xf numFmtId="0" fontId="4" fillId="0" borderId="0" xfId="0" applyFont="1"/>
    <xf numFmtId="0" fontId="4" fillId="0" borderId="0" xfId="0" applyFont="1" applyProtection="1"/>
    <xf numFmtId="0" fontId="4" fillId="0" borderId="0" xfId="0" applyFont="1" applyBorder="1"/>
    <xf numFmtId="0" fontId="4" fillId="0" borderId="0" xfId="0" applyFont="1" applyBorder="1" applyProtection="1"/>
    <xf numFmtId="0" fontId="11" fillId="0" borderId="0" xfId="0" applyFont="1" applyBorder="1" applyAlignment="1" applyProtection="1">
      <alignment vertical="top"/>
    </xf>
    <xf numFmtId="0" fontId="11" fillId="0" borderId="0" xfId="0" applyFont="1" applyAlignment="1">
      <alignment vertical="top"/>
    </xf>
    <xf numFmtId="0" fontId="2" fillId="0" borderId="0" xfId="0" applyFont="1" applyFill="1" applyBorder="1" applyAlignment="1">
      <alignment horizontal="left"/>
    </xf>
    <xf numFmtId="0" fontId="12" fillId="0" borderId="0" xfId="0" applyFont="1" applyAlignment="1"/>
    <xf numFmtId="0" fontId="4" fillId="0" borderId="0" xfId="0" applyFont="1" applyFill="1" applyBorder="1" applyProtection="1"/>
    <xf numFmtId="0" fontId="4" fillId="0" borderId="1" xfId="0" applyFont="1" applyFill="1" applyBorder="1" applyAlignment="1" applyProtection="1">
      <alignment horizontal="left"/>
    </xf>
    <xf numFmtId="0" fontId="1" fillId="0" borderId="1" xfId="0" applyFont="1" applyFill="1" applyBorder="1" applyAlignment="1" applyProtection="1">
      <alignment horizontal="left"/>
    </xf>
    <xf numFmtId="0" fontId="4" fillId="0" borderId="0" xfId="0" applyFont="1" applyFill="1" applyBorder="1"/>
    <xf numFmtId="0" fontId="13" fillId="0" borderId="0" xfId="0" applyFont="1"/>
    <xf numFmtId="0" fontId="5" fillId="0" borderId="2" xfId="0" applyFont="1" applyBorder="1" applyAlignment="1" applyProtection="1">
      <alignment horizontal="left"/>
    </xf>
    <xf numFmtId="0" fontId="5" fillId="0" borderId="3" xfId="0" applyFont="1" applyBorder="1" applyAlignment="1" applyProtection="1">
      <alignment horizontal="left"/>
    </xf>
    <xf numFmtId="0" fontId="5" fillId="0" borderId="4" xfId="0" applyFont="1" applyBorder="1" applyAlignment="1" applyProtection="1">
      <alignment horizontal="left"/>
    </xf>
    <xf numFmtId="0" fontId="6" fillId="0" borderId="0" xfId="0" applyFont="1" applyBorder="1" applyAlignment="1" applyProtection="1"/>
    <xf numFmtId="0" fontId="6" fillId="0" borderId="0" xfId="0" applyFont="1" applyFill="1" applyBorder="1" applyAlignment="1" applyProtection="1">
      <alignment horizontal="right"/>
    </xf>
    <xf numFmtId="0" fontId="7" fillId="0" borderId="5" xfId="0" applyFont="1" applyFill="1" applyBorder="1" applyAlignment="1" applyProtection="1"/>
    <xf numFmtId="0" fontId="6" fillId="0" borderId="6" xfId="0" applyFont="1" applyBorder="1" applyAlignment="1" applyProtection="1">
      <alignment horizontal="right"/>
    </xf>
    <xf numFmtId="0" fontId="6" fillId="0" borderId="0" xfId="0" applyFont="1" applyBorder="1" applyAlignment="1" applyProtection="1">
      <alignment horizontal="right"/>
    </xf>
    <xf numFmtId="0" fontId="8" fillId="0" borderId="0" xfId="0" applyFont="1" applyFill="1" applyBorder="1" applyAlignment="1" applyProtection="1">
      <alignment horizontal="center"/>
    </xf>
    <xf numFmtId="0" fontId="8" fillId="0" borderId="0" xfId="0" applyFont="1" applyFill="1" applyBorder="1" applyAlignment="1" applyProtection="1">
      <alignment horizontal="left"/>
    </xf>
    <xf numFmtId="0" fontId="8" fillId="0" borderId="5" xfId="0" applyFont="1" applyFill="1" applyBorder="1" applyAlignment="1" applyProtection="1">
      <alignment horizontal="left"/>
    </xf>
    <xf numFmtId="0" fontId="4" fillId="0" borderId="0" xfId="0" applyFont="1" applyFill="1" applyAlignment="1"/>
    <xf numFmtId="0" fontId="13" fillId="0" borderId="0" xfId="0" applyFont="1" applyFill="1"/>
    <xf numFmtId="0" fontId="8" fillId="0" borderId="0" xfId="0" applyFont="1" applyFill="1" applyBorder="1" applyAlignment="1" applyProtection="1"/>
    <xf numFmtId="0" fontId="8" fillId="0" borderId="5" xfId="0" applyFont="1" applyFill="1" applyBorder="1" applyAlignment="1" applyProtection="1"/>
    <xf numFmtId="0" fontId="8" fillId="0" borderId="0" xfId="0" applyFont="1"/>
    <xf numFmtId="0" fontId="8" fillId="0" borderId="0" xfId="0" applyFont="1" applyFill="1"/>
    <xf numFmtId="0" fontId="6" fillId="0" borderId="7" xfId="0" applyFont="1" applyFill="1" applyBorder="1" applyAlignment="1" applyProtection="1">
      <alignment horizontal="left"/>
    </xf>
    <xf numFmtId="0" fontId="6" fillId="0" borderId="8" xfId="0" applyFont="1" applyFill="1" applyBorder="1" applyAlignment="1" applyProtection="1">
      <alignment horizontal="left"/>
    </xf>
    <xf numFmtId="0" fontId="8" fillId="0" borderId="8" xfId="0" applyFont="1" applyFill="1" applyBorder="1" applyAlignment="1" applyProtection="1">
      <alignment horizontal="left"/>
    </xf>
    <xf numFmtId="0" fontId="8" fillId="0" borderId="8" xfId="0" applyFont="1" applyFill="1" applyBorder="1" applyAlignment="1" applyProtection="1"/>
    <xf numFmtId="0" fontId="8" fillId="0" borderId="9" xfId="0" applyFont="1" applyFill="1" applyBorder="1" applyAlignment="1" applyProtection="1"/>
    <xf numFmtId="0" fontId="8" fillId="0" borderId="10" xfId="0" applyFont="1" applyBorder="1" applyProtection="1"/>
    <xf numFmtId="0" fontId="8" fillId="0" borderId="11" xfId="0" applyFont="1" applyBorder="1" applyProtection="1"/>
    <xf numFmtId="0" fontId="8" fillId="0" borderId="12" xfId="0" applyFont="1" applyBorder="1" applyProtection="1"/>
    <xf numFmtId="0" fontId="8" fillId="0" borderId="0" xfId="0" applyFont="1" applyBorder="1" applyAlignment="1" applyProtection="1">
      <alignment horizontal="left"/>
    </xf>
    <xf numFmtId="0" fontId="8" fillId="0" borderId="5" xfId="0" applyFont="1" applyBorder="1" applyAlignment="1" applyProtection="1"/>
    <xf numFmtId="0" fontId="6" fillId="0" borderId="7" xfId="0" applyFont="1" applyBorder="1" applyAlignment="1" applyProtection="1">
      <alignment horizontal="left"/>
    </xf>
    <xf numFmtId="0" fontId="6" fillId="0" borderId="8" xfId="0" applyFont="1" applyBorder="1" applyAlignment="1" applyProtection="1">
      <alignment horizontal="left"/>
    </xf>
    <xf numFmtId="0" fontId="8" fillId="0" borderId="8" xfId="0" applyFont="1" applyBorder="1" applyAlignment="1" applyProtection="1">
      <alignment horizontal="left"/>
    </xf>
    <xf numFmtId="0" fontId="8" fillId="0" borderId="8" xfId="0" applyFont="1" applyBorder="1" applyAlignment="1" applyProtection="1">
      <alignment horizontal="center"/>
    </xf>
    <xf numFmtId="0" fontId="8" fillId="0" borderId="9" xfId="0" applyFont="1" applyBorder="1" applyAlignment="1" applyProtection="1">
      <alignment horizontal="center"/>
    </xf>
    <xf numFmtId="0" fontId="6" fillId="0" borderId="6" xfId="0" applyFont="1" applyBorder="1" applyAlignment="1" applyProtection="1"/>
    <xf numFmtId="0" fontId="8" fillId="0" borderId="0" xfId="0" applyFont="1" applyBorder="1" applyAlignment="1" applyProtection="1">
      <alignment horizontal="center"/>
    </xf>
    <xf numFmtId="0" fontId="6" fillId="0" borderId="0" xfId="0" applyFont="1" applyBorder="1" applyAlignment="1" applyProtection="1">
      <alignment vertical="center"/>
    </xf>
    <xf numFmtId="0" fontId="8" fillId="0" borderId="5" xfId="0" applyFont="1" applyFill="1" applyBorder="1" applyAlignment="1" applyProtection="1">
      <alignment horizontal="center"/>
    </xf>
    <xf numFmtId="0" fontId="8" fillId="0" borderId="6" xfId="0" applyFont="1" applyBorder="1" applyAlignment="1" applyProtection="1">
      <alignment horizontal="left"/>
    </xf>
    <xf numFmtId="0" fontId="8" fillId="0" borderId="0" xfId="0" applyFont="1" applyBorder="1" applyAlignment="1" applyProtection="1"/>
    <xf numFmtId="0" fontId="8" fillId="0" borderId="0" xfId="0" applyFont="1" applyBorder="1" applyProtection="1"/>
    <xf numFmtId="0" fontId="8" fillId="0" borderId="5" xfId="0" applyFont="1" applyBorder="1" applyAlignment="1" applyProtection="1">
      <alignment horizontal="left"/>
    </xf>
    <xf numFmtId="0" fontId="6" fillId="0" borderId="0" xfId="0" applyFont="1" applyFill="1" applyBorder="1" applyAlignment="1" applyProtection="1"/>
    <xf numFmtId="0" fontId="8" fillId="0" borderId="0" xfId="0" applyFont="1" applyBorder="1" applyAlignment="1" applyProtection="1">
      <alignment vertical="center"/>
    </xf>
    <xf numFmtId="0" fontId="8" fillId="0" borderId="13" xfId="0" applyFont="1" applyBorder="1" applyAlignment="1" applyProtection="1">
      <alignment vertical="center"/>
    </xf>
    <xf numFmtId="0" fontId="8" fillId="0" borderId="1" xfId="0" applyFont="1" applyBorder="1" applyAlignment="1" applyProtection="1">
      <alignment vertical="center"/>
    </xf>
    <xf numFmtId="0" fontId="8" fillId="0" borderId="1" xfId="0" applyFont="1" applyBorder="1" applyAlignment="1" applyProtection="1">
      <alignment horizontal="center" vertical="center"/>
    </xf>
    <xf numFmtId="0" fontId="8" fillId="0" borderId="1" xfId="0" quotePrefix="1" applyFont="1" applyBorder="1" applyAlignment="1" applyProtection="1">
      <alignment horizontal="center" vertical="center"/>
    </xf>
    <xf numFmtId="0" fontId="8" fillId="0" borderId="1" xfId="0" applyFont="1" applyBorder="1" applyAlignment="1" applyProtection="1">
      <alignment horizontal="left" vertical="center"/>
    </xf>
    <xf numFmtId="0" fontId="8" fillId="0" borderId="1" xfId="0" applyFont="1" applyFill="1" applyBorder="1" applyAlignment="1" applyProtection="1"/>
    <xf numFmtId="0" fontId="8" fillId="0" borderId="14" xfId="0" applyFont="1" applyFill="1" applyBorder="1" applyAlignment="1" applyProtection="1"/>
    <xf numFmtId="0" fontId="8" fillId="0" borderId="15" xfId="0" applyFont="1" applyBorder="1" applyAlignment="1" applyProtection="1"/>
    <xf numFmtId="0" fontId="8" fillId="0" borderId="16" xfId="0" applyFont="1" applyBorder="1" applyAlignment="1" applyProtection="1"/>
    <xf numFmtId="0" fontId="3" fillId="0" borderId="0" xfId="0" applyFont="1"/>
    <xf numFmtId="0" fontId="3" fillId="0" borderId="0" xfId="0" applyFont="1" applyAlignment="1">
      <alignment horizontal="left" vertical="center"/>
    </xf>
    <xf numFmtId="0" fontId="20" fillId="0" borderId="0" xfId="0" applyFont="1"/>
    <xf numFmtId="0" fontId="8" fillId="0" borderId="0" xfId="0" applyFont="1" applyProtection="1"/>
    <xf numFmtId="0" fontId="3" fillId="0" borderId="0" xfId="0" applyFont="1" applyAlignment="1">
      <alignment vertical="center"/>
    </xf>
    <xf numFmtId="0" fontId="9" fillId="0" borderId="0" xfId="0" applyFont="1" applyFill="1" applyBorder="1"/>
    <xf numFmtId="0" fontId="0" fillId="0" borderId="0" xfId="0" applyProtection="1"/>
    <xf numFmtId="0" fontId="0" fillId="0" borderId="0" xfId="0" applyAlignment="1"/>
    <xf numFmtId="0" fontId="9" fillId="0" borderId="0" xfId="0" applyFont="1" applyFill="1" applyBorder="1" applyAlignment="1" applyProtection="1">
      <alignment horizontal="center"/>
    </xf>
    <xf numFmtId="0" fontId="23" fillId="0" borderId="0" xfId="0" applyFont="1" applyAlignment="1"/>
    <xf numFmtId="0" fontId="22" fillId="0" borderId="0" xfId="0" applyFont="1" applyBorder="1"/>
    <xf numFmtId="0" fontId="4" fillId="0" borderId="0" xfId="0" applyFont="1" applyBorder="1" applyAlignment="1" applyProtection="1"/>
    <xf numFmtId="0" fontId="0" fillId="0" borderId="1" xfId="0" applyBorder="1" applyAlignment="1">
      <alignment horizontal="left"/>
    </xf>
    <xf numFmtId="0" fontId="0" fillId="0" borderId="1" xfId="0" applyFill="1" applyBorder="1" applyAlignment="1" applyProtection="1">
      <alignment horizontal="left"/>
    </xf>
    <xf numFmtId="1" fontId="4" fillId="0" borderId="0" xfId="0" applyNumberFormat="1" applyFont="1" applyFill="1" applyBorder="1" applyAlignment="1" applyProtection="1">
      <alignment horizontal="left"/>
    </xf>
    <xf numFmtId="1" fontId="4" fillId="0" borderId="0" xfId="0" quotePrefix="1" applyNumberFormat="1" applyFont="1" applyFill="1" applyBorder="1" applyAlignment="1" applyProtection="1">
      <alignment horizontal="left"/>
    </xf>
    <xf numFmtId="1" fontId="24" fillId="0" borderId="0" xfId="0" applyNumberFormat="1" applyFont="1" applyFill="1" applyBorder="1" applyAlignment="1" applyProtection="1">
      <alignment horizontal="left"/>
    </xf>
    <xf numFmtId="1" fontId="24" fillId="0" borderId="0" xfId="0" quotePrefix="1" applyNumberFormat="1" applyFont="1" applyFill="1" applyBorder="1" applyAlignment="1" applyProtection="1">
      <alignment horizontal="left"/>
    </xf>
    <xf numFmtId="164" fontId="4" fillId="0" borderId="0" xfId="0" applyNumberFormat="1" applyFont="1" applyFill="1" applyBorder="1" applyAlignment="1" applyProtection="1">
      <alignment horizontal="left"/>
    </xf>
    <xf numFmtId="164" fontId="0" fillId="0" borderId="0" xfId="0" applyNumberFormat="1" applyFill="1" applyAlignment="1" applyProtection="1">
      <alignment horizontal="left"/>
    </xf>
    <xf numFmtId="0" fontId="0" fillId="0" borderId="0" xfId="0" applyAlignment="1" applyProtection="1">
      <alignment horizontal="left"/>
    </xf>
    <xf numFmtId="165" fontId="4" fillId="0" borderId="0" xfId="0" quotePrefix="1" applyNumberFormat="1" applyFont="1" applyFill="1" applyBorder="1" applyAlignment="1" applyProtection="1">
      <alignment horizontal="left"/>
    </xf>
    <xf numFmtId="164" fontId="4" fillId="0" borderId="0" xfId="0" quotePrefix="1" applyNumberFormat="1" applyFont="1" applyFill="1" applyBorder="1" applyAlignment="1" applyProtection="1">
      <alignment horizontal="left"/>
    </xf>
    <xf numFmtId="164" fontId="0" fillId="0" borderId="0" xfId="0" applyNumberFormat="1" applyAlignment="1" applyProtection="1">
      <alignment horizontal="left"/>
    </xf>
    <xf numFmtId="0" fontId="4" fillId="0" borderId="0" xfId="0" applyNumberFormat="1" applyFont="1" applyFill="1" applyBorder="1" applyAlignment="1" applyProtection="1">
      <alignment horizontal="left" vertical="center"/>
    </xf>
    <xf numFmtId="0" fontId="4" fillId="0" borderId="0" xfId="0" applyFont="1" applyFill="1" applyBorder="1" applyAlignment="1" applyProtection="1">
      <alignment horizontal="left"/>
    </xf>
    <xf numFmtId="0" fontId="4" fillId="0" borderId="0" xfId="0" applyFont="1" applyBorder="1" applyAlignment="1" applyProtection="1">
      <alignment horizontal="left"/>
    </xf>
    <xf numFmtId="0" fontId="4" fillId="0" borderId="0" xfId="0" applyFont="1" applyAlignment="1" applyProtection="1">
      <alignment horizontal="left"/>
    </xf>
    <xf numFmtId="0" fontId="0" fillId="0" borderId="0" xfId="0" applyFill="1" applyBorder="1" applyAlignment="1" applyProtection="1">
      <alignment horizontal="left"/>
    </xf>
    <xf numFmtId="0" fontId="0" fillId="0" borderId="0" xfId="0" applyBorder="1" applyAlignment="1" applyProtection="1">
      <alignment horizontal="left"/>
    </xf>
    <xf numFmtId="0" fontId="4" fillId="0" borderId="0" xfId="0" quotePrefix="1" applyNumberFormat="1" applyFont="1" applyFill="1" applyBorder="1" applyAlignment="1" applyProtection="1">
      <alignment horizontal="left" vertical="center"/>
    </xf>
    <xf numFmtId="0" fontId="0" fillId="0" borderId="0" xfId="0" quotePrefix="1" applyAlignment="1" applyProtection="1">
      <alignment horizontal="left"/>
    </xf>
    <xf numFmtId="164" fontId="0" fillId="0" borderId="0" xfId="0" applyNumberFormat="1" applyFill="1" applyBorder="1" applyAlignment="1" applyProtection="1">
      <alignment horizontal="left"/>
    </xf>
    <xf numFmtId="164" fontId="0" fillId="0" borderId="0" xfId="0" applyNumberFormat="1" applyBorder="1" applyAlignment="1" applyProtection="1">
      <alignment horizontal="left"/>
    </xf>
    <xf numFmtId="165" fontId="0" fillId="0" borderId="0" xfId="0" applyNumberFormat="1" applyAlignment="1" applyProtection="1">
      <alignment horizontal="left"/>
    </xf>
    <xf numFmtId="164" fontId="0" fillId="0" borderId="0" xfId="0" quotePrefix="1" applyNumberFormat="1" applyAlignment="1" applyProtection="1">
      <alignment horizontal="left"/>
    </xf>
    <xf numFmtId="1" fontId="0" fillId="0" borderId="0" xfId="0" applyNumberFormat="1" applyProtection="1"/>
    <xf numFmtId="0" fontId="0" fillId="0" borderId="1" xfId="0" applyFill="1" applyBorder="1" applyAlignment="1" applyProtection="1">
      <alignment horizontal="center"/>
    </xf>
    <xf numFmtId="0" fontId="12" fillId="0" borderId="0" xfId="0" applyFont="1" applyAlignment="1" applyProtection="1"/>
    <xf numFmtId="0" fontId="13" fillId="0" borderId="1" xfId="0" applyFont="1" applyFill="1" applyBorder="1" applyAlignment="1" applyProtection="1">
      <alignment horizontal="center"/>
    </xf>
    <xf numFmtId="164" fontId="9" fillId="0" borderId="0" xfId="0" applyNumberFormat="1" applyFont="1" applyFill="1" applyBorder="1" applyAlignment="1" applyProtection="1">
      <alignment horizontal="left"/>
    </xf>
    <xf numFmtId="164" fontId="9" fillId="0" borderId="0" xfId="0" applyNumberFormat="1" applyFont="1" applyAlignment="1" applyProtection="1">
      <alignment horizontal="left"/>
    </xf>
    <xf numFmtId="165" fontId="9" fillId="0" borderId="0" xfId="0" applyNumberFormat="1" applyFont="1" applyFill="1" applyBorder="1" applyAlignment="1" applyProtection="1">
      <alignment horizontal="left"/>
    </xf>
    <xf numFmtId="165" fontId="9" fillId="0" borderId="0" xfId="0" applyNumberFormat="1" applyFont="1" applyAlignment="1" applyProtection="1">
      <alignment horizontal="left"/>
    </xf>
    <xf numFmtId="165" fontId="9" fillId="0" borderId="0" xfId="0" applyNumberFormat="1" applyFont="1" applyFill="1" applyAlignment="1" applyProtection="1">
      <alignment horizontal="left"/>
    </xf>
    <xf numFmtId="164" fontId="9" fillId="0" borderId="0" xfId="0" applyNumberFormat="1" applyFont="1" applyFill="1" applyAlignment="1" applyProtection="1">
      <alignment horizontal="left"/>
    </xf>
    <xf numFmtId="164" fontId="9" fillId="0" borderId="0" xfId="0" applyNumberFormat="1" applyFont="1" applyBorder="1" applyAlignment="1" applyProtection="1">
      <alignment horizontal="left"/>
    </xf>
    <xf numFmtId="1" fontId="9" fillId="0" borderId="0" xfId="0" applyNumberFormat="1" applyFont="1" applyFill="1" applyBorder="1" applyAlignment="1" applyProtection="1">
      <alignment horizontal="left"/>
    </xf>
    <xf numFmtId="0" fontId="9" fillId="0" borderId="0" xfId="0" applyFont="1" applyFill="1" applyBorder="1" applyAlignment="1" applyProtection="1">
      <alignment horizontal="left"/>
    </xf>
    <xf numFmtId="0" fontId="9" fillId="0" borderId="0" xfId="0" applyFont="1" applyBorder="1" applyAlignment="1" applyProtection="1">
      <alignment horizontal="left"/>
    </xf>
    <xf numFmtId="0" fontId="9" fillId="0" borderId="0" xfId="0" applyFont="1" applyAlignment="1" applyProtection="1">
      <alignment horizontal="left"/>
    </xf>
    <xf numFmtId="0" fontId="9" fillId="0" borderId="0" xfId="0" quotePrefix="1" applyFont="1" applyAlignment="1" applyProtection="1">
      <alignment horizontal="left"/>
    </xf>
    <xf numFmtId="1" fontId="26" fillId="0" borderId="0" xfId="0" applyNumberFormat="1" applyFont="1" applyFill="1" applyBorder="1" applyAlignment="1" applyProtection="1">
      <alignment horizontal="left"/>
    </xf>
    <xf numFmtId="1" fontId="9" fillId="0" borderId="0" xfId="0" quotePrefix="1" applyNumberFormat="1" applyFont="1" applyFill="1" applyBorder="1" applyAlignment="1" applyProtection="1">
      <alignment horizontal="left"/>
    </xf>
    <xf numFmtId="1" fontId="26" fillId="0" borderId="0" xfId="0" quotePrefix="1" applyNumberFormat="1" applyFont="1" applyFill="1" applyBorder="1" applyAlignment="1" applyProtection="1">
      <alignment horizontal="left"/>
    </xf>
    <xf numFmtId="0" fontId="9" fillId="0" borderId="0" xfId="0" quotePrefix="1" applyNumberFormat="1" applyFont="1" applyFill="1" applyBorder="1" applyAlignment="1" applyProtection="1">
      <alignment horizontal="left" vertical="center"/>
    </xf>
    <xf numFmtId="0" fontId="9" fillId="0" borderId="0" xfId="0" applyNumberFormat="1" applyFont="1" applyFill="1" applyBorder="1" applyAlignment="1" applyProtection="1">
      <alignment horizontal="left" vertical="center"/>
    </xf>
    <xf numFmtId="0" fontId="6" fillId="0" borderId="29" xfId="0" applyFont="1" applyBorder="1" applyAlignment="1" applyProtection="1">
      <alignment horizontal="center" vertical="center"/>
    </xf>
    <xf numFmtId="0" fontId="6" fillId="0" borderId="37" xfId="0" applyFont="1" applyBorder="1" applyAlignment="1" applyProtection="1">
      <alignment horizontal="center" vertical="center"/>
    </xf>
    <xf numFmtId="0" fontId="6" fillId="0" borderId="19" xfId="0" applyFont="1" applyBorder="1" applyAlignment="1" applyProtection="1">
      <alignment horizontal="center" vertical="center"/>
    </xf>
    <xf numFmtId="0" fontId="6" fillId="0" borderId="36" xfId="0" applyFont="1" applyBorder="1" applyAlignment="1" applyProtection="1">
      <alignment horizontal="center" vertical="center"/>
    </xf>
    <xf numFmtId="49" fontId="4" fillId="3" borderId="45" xfId="0" applyNumberFormat="1" applyFont="1" applyFill="1" applyBorder="1" applyAlignment="1" applyProtection="1">
      <alignment horizontal="center" vertical="top" wrapText="1"/>
      <protection locked="0"/>
    </xf>
    <xf numFmtId="49" fontId="4" fillId="3" borderId="8" xfId="0" applyNumberFormat="1" applyFont="1" applyFill="1" applyBorder="1" applyAlignment="1" applyProtection="1">
      <alignment horizontal="center" vertical="top" wrapText="1"/>
      <protection locked="0"/>
    </xf>
    <xf numFmtId="49" fontId="4" fillId="3" borderId="51" xfId="0" applyNumberFormat="1" applyFont="1" applyFill="1" applyBorder="1" applyAlignment="1" applyProtection="1">
      <alignment horizontal="center" vertical="top" wrapText="1"/>
      <protection locked="0"/>
    </xf>
    <xf numFmtId="164" fontId="15" fillId="0" borderId="29" xfId="0" applyNumberFormat="1" applyFont="1" applyBorder="1" applyAlignment="1" applyProtection="1">
      <alignment horizontal="center" vertical="center"/>
    </xf>
    <xf numFmtId="164" fontId="15" fillId="0" borderId="50" xfId="0" applyNumberFormat="1" applyFont="1" applyBorder="1" applyAlignment="1" applyProtection="1">
      <alignment horizontal="center" vertical="center"/>
    </xf>
    <xf numFmtId="164" fontId="3" fillId="0" borderId="29" xfId="0" applyNumberFormat="1" applyFont="1" applyBorder="1" applyAlignment="1" applyProtection="1">
      <alignment horizontal="center" vertical="center"/>
    </xf>
    <xf numFmtId="0" fontId="6" fillId="0" borderId="15" xfId="0" applyFont="1" applyBorder="1" applyAlignment="1" applyProtection="1">
      <alignment vertical="center"/>
    </xf>
    <xf numFmtId="0" fontId="6" fillId="0" borderId="0" xfId="0" applyFont="1" applyBorder="1" applyAlignment="1" applyProtection="1">
      <alignment vertical="center"/>
    </xf>
    <xf numFmtId="0" fontId="2" fillId="0" borderId="0" xfId="0" applyFont="1" applyAlignment="1" applyProtection="1"/>
    <xf numFmtId="0" fontId="4" fillId="0" borderId="0" xfId="0" applyFont="1" applyAlignment="1" applyProtection="1"/>
    <xf numFmtId="0" fontId="2" fillId="0" borderId="0" xfId="0" applyFont="1" applyAlignment="1" applyProtection="1">
      <alignment vertical="top"/>
    </xf>
    <xf numFmtId="164" fontId="3" fillId="0" borderId="17" xfId="0" applyNumberFormat="1" applyFont="1" applyBorder="1" applyAlignment="1">
      <alignment horizontal="center" vertical="center"/>
    </xf>
    <xf numFmtId="164" fontId="3" fillId="0" borderId="18" xfId="0" applyNumberFormat="1" applyFont="1" applyBorder="1" applyAlignment="1">
      <alignment horizontal="center" vertical="center"/>
    </xf>
    <xf numFmtId="164" fontId="3" fillId="0" borderId="19" xfId="0" applyNumberFormat="1" applyFont="1" applyBorder="1" applyAlignment="1">
      <alignment horizontal="center" vertical="center"/>
    </xf>
    <xf numFmtId="0" fontId="3" fillId="0" borderId="20" xfId="0" applyFont="1" applyBorder="1" applyAlignment="1" applyProtection="1">
      <alignment horizontal="center" vertical="center"/>
    </xf>
    <xf numFmtId="0" fontId="15" fillId="0" borderId="21" xfId="0" applyFont="1" applyBorder="1" applyAlignment="1" applyProtection="1">
      <alignment horizontal="center" vertical="center"/>
    </xf>
    <xf numFmtId="164" fontId="8" fillId="0" borderId="22" xfId="0" applyNumberFormat="1" applyFont="1" applyBorder="1" applyAlignment="1" applyProtection="1">
      <alignment horizontal="left"/>
    </xf>
    <xf numFmtId="164" fontId="8" fillId="0" borderId="23" xfId="0" applyNumberFormat="1" applyFont="1" applyBorder="1" applyAlignment="1" applyProtection="1">
      <alignment horizontal="left"/>
    </xf>
    <xf numFmtId="164" fontId="8" fillId="0" borderId="24" xfId="0" applyNumberFormat="1" applyFont="1" applyBorder="1" applyAlignment="1" applyProtection="1">
      <alignment horizontal="left"/>
    </xf>
    <xf numFmtId="0" fontId="3" fillId="0" borderId="25" xfId="0" applyFont="1" applyBorder="1" applyAlignment="1" applyProtection="1">
      <alignment horizontal="center" vertical="center" wrapText="1"/>
    </xf>
    <xf numFmtId="0" fontId="3" fillId="0" borderId="26" xfId="0" applyFont="1" applyBorder="1" applyAlignment="1" applyProtection="1">
      <alignment horizontal="center" vertical="center"/>
    </xf>
    <xf numFmtId="0" fontId="3" fillId="0" borderId="17" xfId="0" applyFont="1" applyBorder="1" applyAlignment="1" applyProtection="1">
      <alignment horizontal="center" vertical="center" wrapText="1"/>
    </xf>
    <xf numFmtId="0" fontId="3" fillId="0" borderId="18" xfId="0" applyFont="1" applyBorder="1" applyAlignment="1" applyProtection="1">
      <alignment horizontal="center" vertical="center" wrapText="1"/>
    </xf>
    <xf numFmtId="0" fontId="3" fillId="0" borderId="27" xfId="0" applyFont="1" applyBorder="1" applyAlignment="1" applyProtection="1">
      <alignment horizontal="center" vertical="center" wrapText="1"/>
    </xf>
    <xf numFmtId="0" fontId="3" fillId="0" borderId="19" xfId="0" applyFont="1" applyBorder="1" applyAlignment="1" applyProtection="1">
      <alignment horizontal="center" vertical="center" wrapText="1"/>
    </xf>
    <xf numFmtId="0" fontId="15" fillId="0" borderId="17" xfId="0" applyFont="1" applyBorder="1" applyAlignment="1" applyProtection="1">
      <alignment horizontal="center" vertical="center" wrapText="1"/>
    </xf>
    <xf numFmtId="0" fontId="15" fillId="0" borderId="18" xfId="0" applyFont="1" applyBorder="1" applyAlignment="1" applyProtection="1">
      <alignment horizontal="center" vertical="center" wrapText="1"/>
    </xf>
    <xf numFmtId="0" fontId="15" fillId="0" borderId="19" xfId="0" applyFont="1" applyBorder="1" applyAlignment="1" applyProtection="1">
      <alignment horizontal="center" vertical="center" wrapText="1"/>
    </xf>
    <xf numFmtId="0" fontId="19" fillId="0" borderId="17" xfId="0" applyFont="1" applyBorder="1" applyAlignment="1">
      <alignment horizontal="center" vertical="center" wrapText="1"/>
    </xf>
    <xf numFmtId="0" fontId="19" fillId="0" borderId="18" xfId="0" applyFont="1" applyBorder="1" applyAlignment="1">
      <alignment horizontal="center" vertical="center" wrapText="1"/>
    </xf>
    <xf numFmtId="0" fontId="19" fillId="0" borderId="19" xfId="0" applyFont="1" applyBorder="1" applyAlignment="1">
      <alignment horizontal="center" vertical="center" wrapText="1"/>
    </xf>
    <xf numFmtId="0" fontId="3" fillId="0" borderId="28" xfId="0" applyFont="1" applyBorder="1" applyAlignment="1" applyProtection="1">
      <alignment horizontal="center" vertical="center" wrapText="1"/>
    </xf>
    <xf numFmtId="0" fontId="3" fillId="0" borderId="29" xfId="0" applyFont="1" applyBorder="1" applyAlignment="1" applyProtection="1">
      <alignment horizontal="center" vertical="center" wrapText="1"/>
    </xf>
    <xf numFmtId="164" fontId="8" fillId="3" borderId="21" xfId="0" applyNumberFormat="1" applyFont="1" applyFill="1" applyBorder="1" applyAlignment="1" applyProtection="1">
      <alignment horizontal="left"/>
      <protection locked="0"/>
    </xf>
    <xf numFmtId="164" fontId="8" fillId="3" borderId="33" xfId="0" applyNumberFormat="1" applyFont="1" applyFill="1" applyBorder="1" applyAlignment="1" applyProtection="1">
      <alignment horizontal="left"/>
      <protection locked="0"/>
    </xf>
    <xf numFmtId="0" fontId="6" fillId="0" borderId="6" xfId="0" applyFont="1" applyBorder="1" applyAlignment="1" applyProtection="1">
      <alignment horizontal="left"/>
    </xf>
    <xf numFmtId="0" fontId="6" fillId="0" borderId="0" xfId="0" applyFont="1" applyBorder="1" applyAlignment="1" applyProtection="1">
      <alignment horizontal="left"/>
    </xf>
    <xf numFmtId="0" fontId="3" fillId="0" borderId="35" xfId="0" applyFont="1" applyBorder="1" applyAlignment="1" applyProtection="1">
      <alignment horizontal="center" vertical="center" wrapText="1"/>
    </xf>
    <xf numFmtId="0" fontId="3" fillId="0" borderId="26" xfId="0" applyFont="1" applyBorder="1" applyAlignment="1" applyProtection="1">
      <alignment horizontal="center" vertical="center" wrapText="1"/>
    </xf>
    <xf numFmtId="0" fontId="2" fillId="0" borderId="17" xfId="0" applyFont="1" applyBorder="1" applyAlignment="1" applyProtection="1">
      <alignment horizontal="left" vertical="center" wrapText="1"/>
    </xf>
    <xf numFmtId="0" fontId="8" fillId="0" borderId="18" xfId="0" applyFont="1" applyBorder="1" applyAlignment="1" applyProtection="1">
      <alignment horizontal="left" vertical="center" wrapText="1"/>
    </xf>
    <xf numFmtId="0" fontId="5" fillId="0" borderId="1" xfId="0" applyFont="1" applyFill="1" applyBorder="1" applyAlignment="1" applyProtection="1">
      <alignment horizontal="left"/>
    </xf>
    <xf numFmtId="164" fontId="3" fillId="3" borderId="29" xfId="0" applyNumberFormat="1" applyFont="1" applyFill="1" applyBorder="1" applyAlignment="1" applyProtection="1">
      <alignment horizontal="center" vertical="center"/>
      <protection locked="0"/>
    </xf>
    <xf numFmtId="1" fontId="15" fillId="0" borderId="29" xfId="0" applyNumberFormat="1" applyFont="1" applyBorder="1" applyAlignment="1" applyProtection="1">
      <alignment horizontal="center" vertical="center"/>
    </xf>
    <xf numFmtId="1" fontId="15" fillId="0" borderId="50" xfId="0" applyNumberFormat="1" applyFont="1" applyBorder="1" applyAlignment="1" applyProtection="1">
      <alignment horizontal="center" vertical="center"/>
    </xf>
    <xf numFmtId="49" fontId="15" fillId="3" borderId="32" xfId="0" applyNumberFormat="1" applyFont="1" applyFill="1" applyBorder="1" applyAlignment="1" applyProtection="1">
      <alignment horizontal="center" vertical="center"/>
      <protection locked="0"/>
    </xf>
    <xf numFmtId="49" fontId="15" fillId="3" borderId="29" xfId="0" applyNumberFormat="1" applyFont="1" applyFill="1" applyBorder="1" applyAlignment="1" applyProtection="1">
      <alignment horizontal="center" vertical="center"/>
      <protection locked="0"/>
    </xf>
    <xf numFmtId="0" fontId="8" fillId="0" borderId="38" xfId="0" applyFont="1" applyBorder="1" applyAlignment="1" applyProtection="1">
      <alignment horizontal="left" vertical="center"/>
    </xf>
    <xf numFmtId="0" fontId="8" fillId="0" borderId="3" xfId="0" applyFont="1" applyBorder="1" applyAlignment="1" applyProtection="1">
      <alignment horizontal="left" vertical="center"/>
    </xf>
    <xf numFmtId="0" fontId="8" fillId="0" borderId="6" xfId="0" applyFont="1" applyBorder="1" applyAlignment="1" applyProtection="1">
      <alignment horizontal="left" vertical="center"/>
    </xf>
    <xf numFmtId="0" fontId="8" fillId="0" borderId="0" xfId="0" applyFont="1" applyBorder="1" applyAlignment="1" applyProtection="1">
      <alignment horizontal="left" vertical="center"/>
    </xf>
    <xf numFmtId="0" fontId="8" fillId="0" borderId="41" xfId="0" applyFont="1" applyBorder="1" applyAlignment="1" applyProtection="1">
      <alignment horizontal="left" vertical="center"/>
    </xf>
    <xf numFmtId="2" fontId="8" fillId="0" borderId="17" xfId="0" applyNumberFormat="1" applyFont="1" applyBorder="1" applyAlignment="1" applyProtection="1">
      <alignment horizontal="center"/>
    </xf>
    <xf numFmtId="2" fontId="8" fillId="0" borderId="18" xfId="0" applyNumberFormat="1" applyFont="1" applyBorder="1" applyAlignment="1" applyProtection="1">
      <alignment horizontal="center"/>
    </xf>
    <xf numFmtId="2" fontId="8" fillId="0" borderId="35" xfId="0" applyNumberFormat="1" applyFont="1" applyBorder="1" applyAlignment="1" applyProtection="1">
      <alignment horizontal="center"/>
    </xf>
    <xf numFmtId="2" fontId="4" fillId="0" borderId="8" xfId="0" applyNumberFormat="1" applyFont="1" applyBorder="1" applyAlignment="1" applyProtection="1">
      <alignment horizontal="center" vertical="center"/>
    </xf>
    <xf numFmtId="0" fontId="8" fillId="0" borderId="0" xfId="0" quotePrefix="1" applyFont="1" applyBorder="1" applyAlignment="1" applyProtection="1">
      <alignment horizontal="center" vertical="center"/>
    </xf>
    <xf numFmtId="2" fontId="16" fillId="0" borderId="0" xfId="0" applyNumberFormat="1" applyFont="1" applyBorder="1" applyAlignment="1" applyProtection="1">
      <alignment horizontal="center" vertical="center"/>
    </xf>
    <xf numFmtId="0" fontId="17" fillId="0" borderId="1" xfId="0" applyFont="1" applyBorder="1" applyAlignment="1">
      <alignment vertical="center"/>
    </xf>
    <xf numFmtId="0" fontId="8" fillId="0" borderId="15" xfId="0" applyFont="1" applyBorder="1" applyAlignment="1" applyProtection="1">
      <alignment horizontal="left" vertical="center"/>
    </xf>
    <xf numFmtId="0" fontId="6" fillId="0" borderId="0" xfId="0" applyFont="1" applyBorder="1" applyAlignment="1" applyProtection="1">
      <alignment horizontal="center" vertical="center"/>
    </xf>
    <xf numFmtId="0" fontId="8" fillId="0" borderId="0" xfId="0" applyFont="1" applyBorder="1" applyAlignment="1" applyProtection="1">
      <alignment horizontal="center" vertical="center"/>
    </xf>
    <xf numFmtId="164" fontId="4" fillId="0" borderId="8" xfId="0" applyNumberFormat="1" applyFont="1" applyBorder="1" applyAlignment="1" applyProtection="1">
      <alignment horizontal="center" vertical="center"/>
    </xf>
    <xf numFmtId="164" fontId="4" fillId="3" borderId="39" xfId="0" applyNumberFormat="1" applyFont="1" applyFill="1" applyBorder="1" applyAlignment="1" applyProtection="1">
      <alignment horizontal="center"/>
      <protection locked="0"/>
    </xf>
    <xf numFmtId="164" fontId="4" fillId="3" borderId="21" xfId="0" applyNumberFormat="1" applyFont="1" applyFill="1" applyBorder="1" applyAlignment="1" applyProtection="1">
      <alignment horizontal="center"/>
      <protection locked="0"/>
    </xf>
    <xf numFmtId="164" fontId="4" fillId="3" borderId="22" xfId="0" applyNumberFormat="1" applyFont="1" applyFill="1" applyBorder="1" applyAlignment="1" applyProtection="1">
      <alignment horizontal="center"/>
      <protection locked="0"/>
    </xf>
    <xf numFmtId="0" fontId="3" fillId="0" borderId="36" xfId="0" applyFont="1" applyBorder="1" applyAlignment="1" applyProtection="1">
      <alignment horizontal="center" vertical="center"/>
    </xf>
    <xf numFmtId="0" fontId="3" fillId="0" borderId="18" xfId="0" applyFont="1" applyBorder="1" applyAlignment="1" applyProtection="1">
      <alignment horizontal="center" vertical="center"/>
    </xf>
    <xf numFmtId="0" fontId="3" fillId="0" borderId="35" xfId="0" applyFont="1" applyBorder="1" applyAlignment="1" applyProtection="1">
      <alignment horizontal="center" vertical="center"/>
    </xf>
    <xf numFmtId="0" fontId="3" fillId="0" borderId="17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49" fontId="3" fillId="3" borderId="17" xfId="0" applyNumberFormat="1" applyFont="1" applyFill="1" applyBorder="1" applyAlignment="1" applyProtection="1">
      <alignment horizontal="center" vertical="center"/>
      <protection locked="0"/>
    </xf>
    <xf numFmtId="49" fontId="3" fillId="3" borderId="18" xfId="0" applyNumberFormat="1" applyFont="1" applyFill="1" applyBorder="1" applyAlignment="1" applyProtection="1">
      <alignment horizontal="center" vertical="center"/>
      <protection locked="0"/>
    </xf>
    <xf numFmtId="49" fontId="3" fillId="3" borderId="19" xfId="0" applyNumberFormat="1" applyFont="1" applyFill="1" applyBorder="1" applyAlignment="1" applyProtection="1">
      <alignment horizontal="center" vertical="center"/>
      <protection locked="0"/>
    </xf>
    <xf numFmtId="1" fontId="15" fillId="0" borderId="31" xfId="0" applyNumberFormat="1" applyFont="1" applyBorder="1" applyAlignment="1" applyProtection="1">
      <alignment horizontal="center" vertical="center"/>
    </xf>
    <xf numFmtId="0" fontId="3" fillId="0" borderId="34" xfId="0" applyFont="1" applyBorder="1" applyAlignment="1" applyProtection="1">
      <alignment horizontal="center" vertical="center"/>
    </xf>
    <xf numFmtId="0" fontId="15" fillId="0" borderId="26" xfId="0" applyFont="1" applyBorder="1" applyAlignment="1" applyProtection="1">
      <alignment horizontal="center" vertical="center" wrapText="1"/>
    </xf>
    <xf numFmtId="0" fontId="3" fillId="0" borderId="29" xfId="0" applyFont="1" applyBorder="1" applyAlignment="1" applyProtection="1">
      <alignment horizontal="center" vertical="center"/>
    </xf>
    <xf numFmtId="1" fontId="3" fillId="0" borderId="29" xfId="0" applyNumberFormat="1" applyFont="1" applyBorder="1" applyAlignment="1" applyProtection="1">
      <alignment horizontal="center" vertical="center"/>
    </xf>
    <xf numFmtId="0" fontId="6" fillId="0" borderId="18" xfId="0" applyFont="1" applyBorder="1" applyAlignment="1" applyProtection="1">
      <alignment horizontal="center" vertical="center"/>
    </xf>
    <xf numFmtId="0" fontId="6" fillId="0" borderId="35" xfId="0" applyFont="1" applyBorder="1" applyAlignment="1" applyProtection="1">
      <alignment horizontal="center" vertical="center"/>
    </xf>
    <xf numFmtId="0" fontId="2" fillId="0" borderId="38" xfId="0" applyFont="1" applyBorder="1" applyAlignment="1" applyProtection="1">
      <alignment horizontal="center"/>
    </xf>
    <xf numFmtId="0" fontId="8" fillId="0" borderId="3" xfId="0" applyFont="1" applyBorder="1" applyAlignment="1" applyProtection="1">
      <alignment horizontal="center"/>
    </xf>
    <xf numFmtId="0" fontId="8" fillId="0" borderId="4" xfId="0" applyFont="1" applyBorder="1" applyAlignment="1" applyProtection="1">
      <alignment horizontal="center"/>
    </xf>
    <xf numFmtId="0" fontId="2" fillId="0" borderId="17" xfId="0" applyFont="1" applyBorder="1" applyAlignment="1" applyProtection="1">
      <alignment horizontal="left" vertical="center"/>
    </xf>
    <xf numFmtId="0" fontId="0" fillId="0" borderId="18" xfId="0" applyBorder="1" applyAlignment="1">
      <alignment vertical="center"/>
    </xf>
    <xf numFmtId="0" fontId="0" fillId="0" borderId="19" xfId="0" applyBorder="1" applyAlignment="1">
      <alignment vertical="center"/>
    </xf>
    <xf numFmtId="2" fontId="8" fillId="0" borderId="17" xfId="0" applyNumberFormat="1" applyFont="1" applyBorder="1" applyAlignment="1" applyProtection="1">
      <alignment horizontal="center" wrapText="1"/>
    </xf>
    <xf numFmtId="2" fontId="8" fillId="0" borderId="18" xfId="0" applyNumberFormat="1" applyFont="1" applyBorder="1" applyAlignment="1" applyProtection="1">
      <alignment horizontal="center" wrapText="1"/>
    </xf>
    <xf numFmtId="2" fontId="8" fillId="0" borderId="35" xfId="0" applyNumberFormat="1" applyFont="1" applyBorder="1" applyAlignment="1" applyProtection="1">
      <alignment horizontal="center" wrapText="1"/>
    </xf>
    <xf numFmtId="164" fontId="4" fillId="3" borderId="17" xfId="0" applyNumberFormat="1" applyFont="1" applyFill="1" applyBorder="1" applyAlignment="1" applyProtection="1">
      <alignment horizontal="center"/>
      <protection locked="0"/>
    </xf>
    <xf numFmtId="164" fontId="4" fillId="3" borderId="18" xfId="0" applyNumberFormat="1" applyFont="1" applyFill="1" applyBorder="1" applyAlignment="1" applyProtection="1">
      <alignment horizontal="center"/>
      <protection locked="0"/>
    </xf>
    <xf numFmtId="164" fontId="4" fillId="3" borderId="19" xfId="0" applyNumberFormat="1" applyFont="1" applyFill="1" applyBorder="1" applyAlignment="1" applyProtection="1">
      <alignment horizontal="center"/>
      <protection locked="0"/>
    </xf>
    <xf numFmtId="0" fontId="6" fillId="0" borderId="27" xfId="0" applyFont="1" applyBorder="1" applyAlignment="1" applyProtection="1">
      <alignment horizontal="center" vertical="center"/>
    </xf>
    <xf numFmtId="0" fontId="2" fillId="0" borderId="0" xfId="0" applyFont="1" applyBorder="1" applyAlignment="1" applyProtection="1">
      <alignment horizontal="center" vertical="center"/>
    </xf>
    <xf numFmtId="0" fontId="8" fillId="0" borderId="1" xfId="0" applyFont="1" applyBorder="1" applyAlignment="1" applyProtection="1">
      <alignment horizontal="center" vertical="center"/>
    </xf>
    <xf numFmtId="0" fontId="8" fillId="0" borderId="18" xfId="0" applyFont="1" applyBorder="1" applyAlignment="1" applyProtection="1">
      <alignment horizontal="left" vertical="center"/>
    </xf>
    <xf numFmtId="0" fontId="5" fillId="0" borderId="1" xfId="0" applyFont="1" applyBorder="1" applyAlignment="1" applyProtection="1">
      <alignment horizontal="left"/>
    </xf>
    <xf numFmtId="0" fontId="8" fillId="0" borderId="2" xfId="0" applyFont="1" applyBorder="1" applyAlignment="1" applyProtection="1">
      <alignment horizontal="left" vertical="center"/>
    </xf>
    <xf numFmtId="0" fontId="8" fillId="0" borderId="30" xfId="0" applyFont="1" applyBorder="1" applyAlignment="1" applyProtection="1">
      <alignment horizontal="left" vertical="center"/>
    </xf>
    <xf numFmtId="2" fontId="8" fillId="0" borderId="17" xfId="0" applyNumberFormat="1" applyFont="1" applyFill="1" applyBorder="1" applyAlignment="1" applyProtection="1">
      <alignment horizontal="center"/>
    </xf>
    <xf numFmtId="2" fontId="8" fillId="0" borderId="18" xfId="0" applyNumberFormat="1" applyFont="1" applyFill="1" applyBorder="1" applyAlignment="1" applyProtection="1">
      <alignment horizontal="center"/>
    </xf>
    <xf numFmtId="2" fontId="8" fillId="0" borderId="35" xfId="0" applyNumberFormat="1" applyFont="1" applyFill="1" applyBorder="1" applyAlignment="1" applyProtection="1">
      <alignment horizontal="center"/>
    </xf>
    <xf numFmtId="0" fontId="8" fillId="0" borderId="0" xfId="0" applyFont="1" applyFill="1" applyBorder="1" applyAlignment="1" applyProtection="1">
      <alignment horizontal="center" vertical="center"/>
    </xf>
    <xf numFmtId="0" fontId="8" fillId="0" borderId="5" xfId="0" applyFont="1" applyFill="1" applyBorder="1" applyAlignment="1" applyProtection="1">
      <alignment horizontal="center" vertical="center"/>
    </xf>
    <xf numFmtId="0" fontId="0" fillId="0" borderId="1" xfId="0" applyBorder="1" applyAlignment="1">
      <alignment vertical="center"/>
    </xf>
    <xf numFmtId="0" fontId="0" fillId="0" borderId="14" xfId="0" applyBorder="1" applyAlignment="1">
      <alignment vertical="center"/>
    </xf>
    <xf numFmtId="164" fontId="4" fillId="0" borderId="42" xfId="0" applyNumberFormat="1" applyFont="1" applyBorder="1" applyAlignment="1" applyProtection="1">
      <alignment horizontal="center"/>
    </xf>
    <xf numFmtId="164" fontId="4" fillId="0" borderId="43" xfId="0" applyNumberFormat="1" applyFont="1" applyBorder="1" applyAlignment="1" applyProtection="1">
      <alignment horizontal="center"/>
    </xf>
    <xf numFmtId="164" fontId="4" fillId="0" borderId="44" xfId="0" applyNumberFormat="1" applyFont="1" applyBorder="1" applyAlignment="1" applyProtection="1">
      <alignment horizontal="center"/>
    </xf>
    <xf numFmtId="164" fontId="4" fillId="0" borderId="17" xfId="0" applyNumberFormat="1" applyFont="1" applyBorder="1" applyAlignment="1" applyProtection="1">
      <alignment horizontal="center"/>
    </xf>
    <xf numFmtId="164" fontId="4" fillId="0" borderId="18" xfId="0" applyNumberFormat="1" applyFont="1" applyBorder="1" applyAlignment="1" applyProtection="1">
      <alignment horizontal="center"/>
    </xf>
    <xf numFmtId="164" fontId="4" fillId="0" borderId="19" xfId="0" applyNumberFormat="1" applyFont="1" applyBorder="1" applyAlignment="1" applyProtection="1">
      <alignment horizontal="center"/>
    </xf>
    <xf numFmtId="2" fontId="8" fillId="3" borderId="17" xfId="0" applyNumberFormat="1" applyFont="1" applyFill="1" applyBorder="1" applyAlignment="1" applyProtection="1">
      <alignment horizontal="center"/>
      <protection locked="0"/>
    </xf>
    <xf numFmtId="2" fontId="8" fillId="3" borderId="18" xfId="0" applyNumberFormat="1" applyFont="1" applyFill="1" applyBorder="1" applyAlignment="1" applyProtection="1">
      <alignment horizontal="center"/>
      <protection locked="0"/>
    </xf>
    <xf numFmtId="0" fontId="2" fillId="0" borderId="13" xfId="0" applyFont="1" applyBorder="1" applyAlignment="1" applyProtection="1">
      <alignment horizontal="left" vertical="center"/>
    </xf>
    <xf numFmtId="0" fontId="8" fillId="0" borderId="1" xfId="0" applyFont="1" applyBorder="1" applyAlignment="1" applyProtection="1">
      <alignment horizontal="left" vertical="center"/>
    </xf>
    <xf numFmtId="0" fontId="8" fillId="0" borderId="40" xfId="0" applyFont="1" applyBorder="1" applyAlignment="1" applyProtection="1">
      <alignment horizontal="left" vertical="center"/>
    </xf>
    <xf numFmtId="0" fontId="2" fillId="0" borderId="16" xfId="0" applyFont="1" applyBorder="1" applyAlignment="1" applyProtection="1">
      <alignment horizontal="left" vertical="center"/>
    </xf>
    <xf numFmtId="164" fontId="4" fillId="0" borderId="42" xfId="0" applyNumberFormat="1" applyFont="1" applyFill="1" applyBorder="1" applyAlignment="1" applyProtection="1">
      <alignment horizontal="center"/>
    </xf>
    <xf numFmtId="164" fontId="4" fillId="0" borderId="43" xfId="0" applyNumberFormat="1" applyFont="1" applyFill="1" applyBorder="1" applyAlignment="1" applyProtection="1">
      <alignment horizontal="center"/>
    </xf>
    <xf numFmtId="164" fontId="4" fillId="0" borderId="44" xfId="0" applyNumberFormat="1" applyFont="1" applyFill="1" applyBorder="1" applyAlignment="1" applyProtection="1">
      <alignment horizontal="center"/>
    </xf>
    <xf numFmtId="0" fontId="2" fillId="0" borderId="0" xfId="0" applyFont="1" applyAlignment="1" applyProtection="1">
      <alignment horizontal="left"/>
    </xf>
    <xf numFmtId="0" fontId="8" fillId="0" borderId="0" xfId="0" applyFont="1" applyAlignment="1" applyProtection="1">
      <alignment horizontal="left"/>
    </xf>
    <xf numFmtId="0" fontId="8" fillId="0" borderId="0" xfId="0" applyFont="1" applyAlignment="1" applyProtection="1">
      <alignment horizontal="left" vertical="top"/>
    </xf>
    <xf numFmtId="0" fontId="10" fillId="0" borderId="0" xfId="0" applyFont="1" applyAlignment="1" applyProtection="1">
      <alignment horizontal="center"/>
    </xf>
    <xf numFmtId="0" fontId="4" fillId="0" borderId="0" xfId="0" applyFont="1" applyAlignment="1" applyProtection="1">
      <alignment horizontal="center"/>
    </xf>
    <xf numFmtId="0" fontId="9" fillId="2" borderId="0" xfId="0" applyFont="1" applyFill="1" applyAlignment="1" applyProtection="1">
      <alignment horizontal="center"/>
    </xf>
    <xf numFmtId="0" fontId="6" fillId="0" borderId="0" xfId="0" applyFont="1" applyFill="1" applyBorder="1" applyAlignment="1" applyProtection="1">
      <alignment horizontal="right"/>
    </xf>
    <xf numFmtId="49" fontId="4" fillId="3" borderId="16" xfId="0" applyNumberFormat="1" applyFont="1" applyFill="1" applyBorder="1" applyAlignment="1" applyProtection="1">
      <alignment horizontal="left"/>
      <protection locked="0"/>
    </xf>
    <xf numFmtId="49" fontId="1" fillId="3" borderId="1" xfId="0" applyNumberFormat="1" applyFont="1" applyFill="1" applyBorder="1" applyAlignment="1" applyProtection="1">
      <alignment horizontal="left"/>
      <protection locked="0"/>
    </xf>
    <xf numFmtId="49" fontId="1" fillId="3" borderId="40" xfId="0" applyNumberFormat="1" applyFont="1" applyFill="1" applyBorder="1" applyAlignment="1" applyProtection="1">
      <alignment horizontal="left"/>
      <protection locked="0"/>
    </xf>
    <xf numFmtId="0" fontId="12" fillId="0" borderId="6" xfId="0" applyFont="1" applyBorder="1" applyAlignment="1" applyProtection="1">
      <alignment horizontal="left"/>
    </xf>
    <xf numFmtId="0" fontId="12" fillId="0" borderId="0" xfId="0" applyFont="1" applyBorder="1" applyAlignment="1" applyProtection="1">
      <alignment horizontal="left"/>
    </xf>
    <xf numFmtId="0" fontId="12" fillId="0" borderId="41" xfId="0" applyFont="1" applyBorder="1" applyAlignment="1" applyProtection="1">
      <alignment horizontal="left"/>
    </xf>
    <xf numFmtId="0" fontId="2" fillId="0" borderId="2" xfId="0" applyFont="1" applyBorder="1" applyAlignment="1">
      <alignment horizontal="left"/>
    </xf>
    <xf numFmtId="0" fontId="2" fillId="0" borderId="3" xfId="0" applyFont="1" applyBorder="1" applyAlignment="1">
      <alignment horizontal="left"/>
    </xf>
    <xf numFmtId="0" fontId="2" fillId="0" borderId="30" xfId="0" applyFont="1" applyBorder="1" applyAlignment="1">
      <alignment horizontal="left"/>
    </xf>
    <xf numFmtId="49" fontId="1" fillId="3" borderId="45" xfId="0" applyNumberFormat="1" applyFont="1" applyFill="1" applyBorder="1" applyAlignment="1" applyProtection="1">
      <alignment horizontal="left"/>
      <protection locked="0"/>
    </xf>
    <xf numFmtId="49" fontId="1" fillId="3" borderId="8" xfId="0" applyNumberFormat="1" applyFont="1" applyFill="1" applyBorder="1" applyAlignment="1" applyProtection="1">
      <alignment horizontal="left"/>
      <protection locked="0"/>
    </xf>
    <xf numFmtId="49" fontId="1" fillId="3" borderId="9" xfId="0" applyNumberFormat="1" applyFont="1" applyFill="1" applyBorder="1" applyAlignment="1" applyProtection="1">
      <alignment horizontal="left"/>
      <protection locked="0"/>
    </xf>
    <xf numFmtId="0" fontId="2" fillId="0" borderId="46" xfId="0" applyFont="1" applyBorder="1" applyAlignment="1" applyProtection="1">
      <alignment horizontal="left"/>
    </xf>
    <xf numFmtId="0" fontId="2" fillId="0" borderId="11" xfId="0" applyFont="1" applyBorder="1" applyAlignment="1" applyProtection="1">
      <alignment horizontal="left"/>
    </xf>
    <xf numFmtId="0" fontId="2" fillId="0" borderId="47" xfId="0" applyFont="1" applyBorder="1" applyAlignment="1" applyProtection="1">
      <alignment horizontal="left"/>
    </xf>
    <xf numFmtId="49" fontId="1" fillId="3" borderId="48" xfId="0" applyNumberFormat="1" applyFont="1" applyFill="1" applyBorder="1" applyAlignment="1" applyProtection="1">
      <alignment horizontal="left"/>
      <protection locked="0"/>
    </xf>
    <xf numFmtId="49" fontId="1" fillId="3" borderId="8" xfId="0" applyNumberFormat="1" applyFont="1" applyFill="1" applyBorder="1" applyAlignment="1" applyProtection="1">
      <protection locked="0"/>
    </xf>
    <xf numFmtId="49" fontId="1" fillId="3" borderId="9" xfId="0" applyNumberFormat="1" applyFont="1" applyFill="1" applyBorder="1" applyAlignment="1" applyProtection="1">
      <protection locked="0"/>
    </xf>
    <xf numFmtId="0" fontId="0" fillId="0" borderId="11" xfId="0" applyBorder="1" applyAlignment="1" applyProtection="1">
      <alignment horizontal="left"/>
    </xf>
    <xf numFmtId="0" fontId="0" fillId="0" borderId="12" xfId="0" applyBorder="1" applyAlignment="1" applyProtection="1">
      <alignment horizontal="left"/>
    </xf>
    <xf numFmtId="0" fontId="0" fillId="0" borderId="1" xfId="0" applyFill="1" applyBorder="1" applyAlignment="1" applyProtection="1">
      <alignment horizontal="left"/>
    </xf>
    <xf numFmtId="0" fontId="0" fillId="0" borderId="40" xfId="0" applyFill="1" applyBorder="1" applyAlignment="1" applyProtection="1">
      <alignment horizontal="left"/>
    </xf>
    <xf numFmtId="49" fontId="0" fillId="3" borderId="1" xfId="0" applyNumberFormat="1" applyFill="1" applyBorder="1" applyAlignment="1" applyProtection="1">
      <protection locked="0"/>
    </xf>
    <xf numFmtId="49" fontId="0" fillId="3" borderId="14" xfId="0" applyNumberFormat="1" applyFill="1" applyBorder="1" applyAlignment="1" applyProtection="1">
      <protection locked="0"/>
    </xf>
    <xf numFmtId="49" fontId="4" fillId="3" borderId="49" xfId="0" applyNumberFormat="1" applyFont="1" applyFill="1" applyBorder="1" applyAlignment="1" applyProtection="1">
      <alignment horizontal="left"/>
      <protection locked="0"/>
    </xf>
    <xf numFmtId="49" fontId="4" fillId="3" borderId="61" xfId="0" applyNumberFormat="1" applyFont="1" applyFill="1" applyBorder="1" applyAlignment="1" applyProtection="1">
      <alignment horizontal="left"/>
      <protection locked="0"/>
    </xf>
    <xf numFmtId="0" fontId="12" fillId="0" borderId="15" xfId="0" applyFont="1" applyBorder="1" applyAlignment="1" applyProtection="1">
      <alignment horizontal="left"/>
    </xf>
    <xf numFmtId="0" fontId="0" fillId="0" borderId="0" xfId="0" applyBorder="1" applyAlignment="1">
      <alignment horizontal="left"/>
    </xf>
    <xf numFmtId="0" fontId="0" fillId="0" borderId="41" xfId="0" applyBorder="1" applyAlignment="1">
      <alignment horizontal="left"/>
    </xf>
    <xf numFmtId="0" fontId="2" fillId="0" borderId="46" xfId="0" applyFont="1" applyBorder="1" applyAlignment="1">
      <alignment horizontal="left"/>
    </xf>
    <xf numFmtId="0" fontId="2" fillId="0" borderId="11" xfId="0" applyFont="1" applyBorder="1" applyAlignment="1">
      <alignment horizontal="left"/>
    </xf>
    <xf numFmtId="0" fontId="2" fillId="0" borderId="47" xfId="0" applyFont="1" applyBorder="1" applyAlignment="1">
      <alignment horizontal="left"/>
    </xf>
    <xf numFmtId="49" fontId="4" fillId="3" borderId="60" xfId="0" applyNumberFormat="1" applyFont="1" applyFill="1" applyBorder="1" applyAlignment="1" applyProtection="1">
      <alignment horizontal="left"/>
      <protection locked="0"/>
    </xf>
    <xf numFmtId="49" fontId="0" fillId="3" borderId="49" xfId="0" applyNumberFormat="1" applyFill="1" applyBorder="1" applyAlignment="1" applyProtection="1">
      <alignment horizontal="left"/>
      <protection locked="0"/>
    </xf>
    <xf numFmtId="49" fontId="0" fillId="3" borderId="16" xfId="0" applyNumberFormat="1" applyFill="1" applyBorder="1" applyAlignment="1" applyProtection="1">
      <alignment horizontal="left"/>
      <protection locked="0"/>
    </xf>
    <xf numFmtId="49" fontId="0" fillId="3" borderId="1" xfId="0" applyNumberFormat="1" applyFill="1" applyBorder="1" applyAlignment="1" applyProtection="1">
      <alignment horizontal="left"/>
      <protection locked="0"/>
    </xf>
    <xf numFmtId="49" fontId="0" fillId="3" borderId="40" xfId="0" applyNumberFormat="1" applyFill="1" applyBorder="1" applyAlignment="1" applyProtection="1">
      <alignment horizontal="left"/>
      <protection locked="0"/>
    </xf>
    <xf numFmtId="0" fontId="6" fillId="0" borderId="37" xfId="0" applyFont="1" applyFill="1" applyBorder="1" applyAlignment="1" applyProtection="1">
      <alignment horizontal="center" vertical="center"/>
    </xf>
    <xf numFmtId="0" fontId="8" fillId="0" borderId="19" xfId="0" applyFont="1" applyFill="1" applyBorder="1" applyAlignment="1" applyProtection="1">
      <alignment horizontal="center" vertical="center"/>
    </xf>
    <xf numFmtId="164" fontId="8" fillId="3" borderId="17" xfId="0" applyNumberFormat="1" applyFont="1" applyFill="1" applyBorder="1" applyAlignment="1" applyProtection="1">
      <alignment horizontal="center"/>
      <protection locked="0"/>
    </xf>
    <xf numFmtId="164" fontId="8" fillId="3" borderId="18" xfId="0" applyNumberFormat="1" applyFont="1" applyFill="1" applyBorder="1" applyAlignment="1" applyProtection="1">
      <alignment horizontal="center"/>
      <protection locked="0"/>
    </xf>
    <xf numFmtId="0" fontId="6" fillId="0" borderId="36" xfId="0" applyFont="1" applyFill="1" applyBorder="1" applyAlignment="1" applyProtection="1">
      <alignment horizontal="center" vertical="center"/>
    </xf>
    <xf numFmtId="0" fontId="6" fillId="0" borderId="19" xfId="0" applyFont="1" applyFill="1" applyBorder="1" applyAlignment="1" applyProtection="1">
      <alignment horizontal="center" vertical="center"/>
    </xf>
    <xf numFmtId="14" fontId="8" fillId="3" borderId="8" xfId="0" applyNumberFormat="1" applyFont="1" applyFill="1" applyBorder="1" applyAlignment="1" applyProtection="1">
      <alignment horizontal="center"/>
      <protection locked="0"/>
    </xf>
    <xf numFmtId="0" fontId="8" fillId="3" borderId="8" xfId="0" applyFont="1" applyFill="1" applyBorder="1" applyAlignment="1" applyProtection="1">
      <alignment horizontal="center"/>
      <protection locked="0"/>
    </xf>
    <xf numFmtId="0" fontId="8" fillId="0" borderId="18" xfId="0" applyFont="1" applyFill="1" applyBorder="1" applyAlignment="1" applyProtection="1">
      <alignment horizontal="left" vertical="center"/>
    </xf>
    <xf numFmtId="164" fontId="8" fillId="3" borderId="35" xfId="0" applyNumberFormat="1" applyFont="1" applyFill="1" applyBorder="1" applyAlignment="1" applyProtection="1">
      <alignment horizontal="center"/>
      <protection locked="0"/>
    </xf>
    <xf numFmtId="0" fontId="2" fillId="0" borderId="18" xfId="0" applyFont="1" applyFill="1" applyBorder="1" applyAlignment="1" applyProtection="1">
      <alignment horizontal="left" vertical="center"/>
    </xf>
    <xf numFmtId="0" fontId="6" fillId="0" borderId="18" xfId="0" applyFont="1" applyFill="1" applyBorder="1" applyAlignment="1" applyProtection="1">
      <alignment horizontal="left" vertical="center"/>
    </xf>
    <xf numFmtId="0" fontId="2" fillId="0" borderId="18" xfId="0" applyFont="1" applyBorder="1" applyAlignment="1" applyProtection="1">
      <alignment horizontal="left" vertical="center"/>
    </xf>
    <xf numFmtId="0" fontId="6" fillId="0" borderId="18" xfId="0" applyFont="1" applyBorder="1" applyAlignment="1" applyProtection="1">
      <alignment horizontal="left" vertical="center"/>
    </xf>
    <xf numFmtId="0" fontId="8" fillId="0" borderId="0" xfId="0" applyFont="1" applyBorder="1" applyAlignment="1" applyProtection="1">
      <alignment horizontal="left"/>
    </xf>
    <xf numFmtId="164" fontId="8" fillId="0" borderId="17" xfId="0" applyNumberFormat="1" applyFont="1" applyFill="1" applyBorder="1" applyAlignment="1" applyProtection="1">
      <alignment horizontal="center"/>
    </xf>
    <xf numFmtId="164" fontId="8" fillId="0" borderId="18" xfId="0" applyNumberFormat="1" applyFont="1" applyFill="1" applyBorder="1" applyAlignment="1" applyProtection="1">
      <alignment horizontal="center"/>
    </xf>
    <xf numFmtId="164" fontId="8" fillId="0" borderId="35" xfId="0" applyNumberFormat="1" applyFont="1" applyFill="1" applyBorder="1" applyAlignment="1" applyProtection="1">
      <alignment horizontal="center"/>
    </xf>
    <xf numFmtId="164" fontId="8" fillId="0" borderId="17" xfId="0" applyNumberFormat="1" applyFont="1" applyBorder="1" applyAlignment="1" applyProtection="1">
      <alignment horizontal="center"/>
    </xf>
    <xf numFmtId="164" fontId="8" fillId="0" borderId="18" xfId="0" applyNumberFormat="1" applyFont="1" applyBorder="1" applyAlignment="1" applyProtection="1">
      <alignment horizontal="center"/>
    </xf>
    <xf numFmtId="164" fontId="8" fillId="0" borderId="35" xfId="0" applyNumberFormat="1" applyFont="1" applyBorder="1" applyAlignment="1" applyProtection="1">
      <alignment horizontal="center"/>
    </xf>
    <xf numFmtId="0" fontId="8" fillId="0" borderId="19" xfId="0" applyFont="1" applyBorder="1" applyAlignment="1" applyProtection="1">
      <alignment horizontal="center" vertical="center"/>
    </xf>
    <xf numFmtId="164" fontId="8" fillId="0" borderId="27" xfId="0" applyNumberFormat="1" applyFont="1" applyBorder="1" applyAlignment="1" applyProtection="1">
      <alignment horizontal="center"/>
    </xf>
    <xf numFmtId="1" fontId="3" fillId="0" borderId="17" xfId="0" applyNumberFormat="1" applyFont="1" applyBorder="1" applyAlignment="1" applyProtection="1">
      <alignment horizontal="center" vertical="center"/>
    </xf>
    <xf numFmtId="1" fontId="3" fillId="0" borderId="18" xfId="0" applyNumberFormat="1" applyFont="1" applyBorder="1" applyAlignment="1" applyProtection="1">
      <alignment horizontal="center" vertical="center"/>
    </xf>
    <xf numFmtId="1" fontId="3" fillId="0" borderId="19" xfId="0" applyNumberFormat="1" applyFont="1" applyBorder="1" applyAlignment="1" applyProtection="1">
      <alignment horizontal="center" vertical="center"/>
    </xf>
    <xf numFmtId="0" fontId="3" fillId="0" borderId="32" xfId="0" applyFont="1" applyBorder="1" applyAlignment="1" applyProtection="1">
      <alignment horizontal="right" vertical="center"/>
    </xf>
    <xf numFmtId="0" fontId="3" fillId="0" borderId="29" xfId="0" applyFont="1" applyBorder="1" applyAlignment="1" applyProtection="1">
      <alignment horizontal="right" vertical="center"/>
    </xf>
    <xf numFmtId="49" fontId="15" fillId="3" borderId="28" xfId="0" applyNumberFormat="1" applyFont="1" applyFill="1" applyBorder="1" applyAlignment="1" applyProtection="1">
      <alignment horizontal="center" vertical="center"/>
      <protection locked="0"/>
    </xf>
    <xf numFmtId="164" fontId="3" fillId="0" borderId="17" xfId="0" applyNumberFormat="1" applyFont="1" applyBorder="1" applyAlignment="1" applyProtection="1">
      <alignment horizontal="center" vertical="center"/>
    </xf>
    <xf numFmtId="164" fontId="3" fillId="0" borderId="18" xfId="0" applyNumberFormat="1" applyFont="1" applyBorder="1" applyAlignment="1" applyProtection="1">
      <alignment horizontal="center" vertical="center"/>
    </xf>
    <xf numFmtId="164" fontId="3" fillId="0" borderId="19" xfId="0" applyNumberFormat="1" applyFont="1" applyBorder="1" applyAlignment="1" applyProtection="1">
      <alignment horizontal="center" vertical="center"/>
    </xf>
    <xf numFmtId="49" fontId="4" fillId="3" borderId="1" xfId="0" applyNumberFormat="1" applyFont="1" applyFill="1" applyBorder="1" applyAlignment="1" applyProtection="1">
      <alignment horizontal="left"/>
      <protection locked="0"/>
    </xf>
    <xf numFmtId="49" fontId="4" fillId="3" borderId="40" xfId="0" applyNumberFormat="1" applyFont="1" applyFill="1" applyBorder="1" applyAlignment="1" applyProtection="1">
      <alignment horizontal="left"/>
      <protection locked="0"/>
    </xf>
    <xf numFmtId="0" fontId="12" fillId="0" borderId="38" xfId="0" applyFont="1" applyBorder="1" applyAlignment="1" applyProtection="1">
      <alignment horizontal="center" vertical="center"/>
    </xf>
    <xf numFmtId="0" fontId="12" fillId="0" borderId="3" xfId="0" applyFont="1" applyBorder="1" applyAlignment="1" applyProtection="1">
      <alignment horizontal="center" vertical="center"/>
    </xf>
    <xf numFmtId="0" fontId="12" fillId="0" borderId="30" xfId="0" applyFont="1" applyBorder="1" applyAlignment="1" applyProtection="1">
      <alignment horizontal="center" vertical="center"/>
    </xf>
    <xf numFmtId="49" fontId="4" fillId="3" borderId="45" xfId="0" applyNumberFormat="1" applyFont="1" applyFill="1" applyBorder="1" applyAlignment="1" applyProtection="1">
      <alignment horizontal="left"/>
      <protection locked="0"/>
    </xf>
    <xf numFmtId="49" fontId="4" fillId="3" borderId="8" xfId="0" applyNumberFormat="1" applyFont="1" applyFill="1" applyBorder="1" applyAlignment="1" applyProtection="1">
      <alignment horizontal="left"/>
      <protection locked="0"/>
    </xf>
    <xf numFmtId="49" fontId="4" fillId="3" borderId="48" xfId="0" applyNumberFormat="1" applyFont="1" applyFill="1" applyBorder="1" applyAlignment="1" applyProtection="1">
      <alignment horizontal="left"/>
      <protection locked="0"/>
    </xf>
    <xf numFmtId="49" fontId="4" fillId="3" borderId="14" xfId="0" applyNumberFormat="1" applyFont="1" applyFill="1" applyBorder="1" applyAlignment="1" applyProtection="1">
      <alignment horizontal="left"/>
      <protection locked="0"/>
    </xf>
    <xf numFmtId="0" fontId="3" fillId="0" borderId="17" xfId="0" applyFont="1" applyBorder="1" applyAlignment="1" applyProtection="1">
      <alignment horizontal="center" vertical="center"/>
    </xf>
    <xf numFmtId="0" fontId="20" fillId="0" borderId="18" xfId="0" applyFont="1" applyBorder="1" applyAlignment="1" applyProtection="1">
      <alignment horizontal="center" vertical="center"/>
    </xf>
    <xf numFmtId="0" fontId="20" fillId="0" borderId="19" xfId="0" applyFont="1" applyBorder="1" applyAlignment="1" applyProtection="1">
      <alignment horizontal="center" vertical="center"/>
    </xf>
    <xf numFmtId="0" fontId="3" fillId="0" borderId="50" xfId="0" applyFont="1" applyBorder="1" applyAlignment="1" applyProtection="1">
      <alignment horizontal="center" vertical="center"/>
    </xf>
    <xf numFmtId="49" fontId="4" fillId="3" borderId="13" xfId="0" applyNumberFormat="1" applyFont="1" applyFill="1" applyBorder="1" applyAlignment="1" applyProtection="1">
      <alignment horizontal="left"/>
      <protection locked="0"/>
    </xf>
    <xf numFmtId="0" fontId="12" fillId="0" borderId="15" xfId="0" applyFont="1" applyBorder="1" applyAlignment="1" applyProtection="1">
      <alignment horizontal="center" vertical="center"/>
    </xf>
    <xf numFmtId="0" fontId="12" fillId="0" borderId="0" xfId="0" applyFont="1" applyBorder="1" applyAlignment="1" applyProtection="1">
      <alignment horizontal="center" vertical="center"/>
    </xf>
    <xf numFmtId="0" fontId="12" fillId="0" borderId="41" xfId="0" applyFont="1" applyBorder="1" applyAlignment="1" applyProtection="1">
      <alignment horizontal="center" vertical="center"/>
    </xf>
    <xf numFmtId="49" fontId="4" fillId="3" borderId="7" xfId="0" applyNumberFormat="1" applyFont="1" applyFill="1" applyBorder="1" applyAlignment="1" applyProtection="1">
      <alignment horizontal="left"/>
      <protection locked="0"/>
    </xf>
    <xf numFmtId="0" fontId="12" fillId="0" borderId="3" xfId="0" applyFont="1" applyBorder="1" applyAlignment="1" applyProtection="1">
      <alignment horizontal="left"/>
    </xf>
    <xf numFmtId="0" fontId="12" fillId="0" borderId="30" xfId="0" applyFont="1" applyBorder="1" applyAlignment="1" applyProtection="1">
      <alignment horizontal="left"/>
    </xf>
    <xf numFmtId="0" fontId="12" fillId="0" borderId="2" xfId="0" applyFont="1" applyBorder="1" applyAlignment="1" applyProtection="1">
      <alignment horizontal="left"/>
    </xf>
    <xf numFmtId="0" fontId="12" fillId="0" borderId="38" xfId="0" applyFont="1" applyBorder="1" applyAlignment="1" applyProtection="1">
      <alignment horizontal="left"/>
    </xf>
    <xf numFmtId="0" fontId="12" fillId="0" borderId="46" xfId="0" applyFont="1" applyBorder="1" applyAlignment="1" applyProtection="1">
      <alignment horizontal="left"/>
    </xf>
    <xf numFmtId="0" fontId="12" fillId="0" borderId="11" xfId="0" applyFont="1" applyBorder="1" applyAlignment="1" applyProtection="1">
      <alignment horizontal="left"/>
    </xf>
    <xf numFmtId="0" fontId="12" fillId="0" borderId="12" xfId="0" applyFont="1" applyBorder="1" applyAlignment="1" applyProtection="1">
      <alignment horizontal="left"/>
    </xf>
    <xf numFmtId="0" fontId="8" fillId="0" borderId="11" xfId="0" applyFont="1" applyBorder="1" applyAlignment="1" applyProtection="1">
      <alignment horizontal="left"/>
    </xf>
    <xf numFmtId="0" fontId="8" fillId="0" borderId="12" xfId="0" applyFont="1" applyBorder="1" applyAlignment="1" applyProtection="1">
      <alignment horizontal="left"/>
    </xf>
    <xf numFmtId="0" fontId="15" fillId="0" borderId="53" xfId="0" applyFont="1" applyBorder="1" applyAlignment="1" applyProtection="1">
      <alignment horizontal="center" vertical="center" wrapText="1"/>
    </xf>
    <xf numFmtId="0" fontId="3" fillId="0" borderId="11" xfId="0" applyFont="1" applyBorder="1"/>
    <xf numFmtId="0" fontId="3" fillId="0" borderId="47" xfId="0" applyFont="1" applyBorder="1" applyAlignment="1" applyProtection="1">
      <alignment horizontal="center" vertical="center" wrapText="1"/>
    </xf>
    <xf numFmtId="0" fontId="3" fillId="0" borderId="54" xfId="0" applyFont="1" applyBorder="1"/>
    <xf numFmtId="0" fontId="3" fillId="0" borderId="8" xfId="0" applyFont="1" applyBorder="1"/>
    <xf numFmtId="0" fontId="3" fillId="0" borderId="48" xfId="0" applyFont="1" applyBorder="1" applyAlignment="1" applyProtection="1">
      <alignment horizontal="center" vertical="center" wrapText="1"/>
    </xf>
    <xf numFmtId="0" fontId="6" fillId="0" borderId="7" xfId="0" applyFont="1" applyBorder="1" applyAlignment="1" applyProtection="1">
      <alignment horizontal="left"/>
    </xf>
    <xf numFmtId="0" fontId="6" fillId="0" borderId="8" xfId="0" applyFont="1" applyBorder="1" applyAlignment="1" applyProtection="1">
      <alignment horizontal="left"/>
    </xf>
    <xf numFmtId="0" fontId="6" fillId="0" borderId="9" xfId="0" applyFont="1" applyBorder="1" applyAlignment="1" applyProtection="1">
      <alignment horizontal="left"/>
    </xf>
    <xf numFmtId="0" fontId="8" fillId="0" borderId="55" xfId="0" applyFont="1" applyBorder="1" applyAlignment="1" applyProtection="1">
      <alignment horizontal="center" vertical="center" wrapText="1"/>
    </xf>
    <xf numFmtId="0" fontId="3" fillId="0" borderId="43" xfId="0" applyFont="1" applyBorder="1" applyAlignment="1" applyProtection="1">
      <alignment horizontal="center" vertical="center" wrapText="1"/>
    </xf>
    <xf numFmtId="0" fontId="3" fillId="0" borderId="44" xfId="0" applyFont="1" applyBorder="1" applyAlignment="1" applyProtection="1">
      <alignment horizontal="center" vertical="center" wrapText="1"/>
    </xf>
    <xf numFmtId="0" fontId="12" fillId="0" borderId="47" xfId="0" applyFont="1" applyBorder="1" applyAlignment="1" applyProtection="1">
      <alignment horizontal="left"/>
    </xf>
    <xf numFmtId="2" fontId="8" fillId="0" borderId="42" xfId="0" applyNumberFormat="1" applyFont="1" applyBorder="1" applyAlignment="1" applyProtection="1">
      <alignment horizontal="center" vertical="center" wrapText="1"/>
    </xf>
    <xf numFmtId="2" fontId="3" fillId="0" borderId="43" xfId="0" applyNumberFormat="1" applyFont="1" applyBorder="1" applyAlignment="1" applyProtection="1">
      <alignment horizontal="center" vertical="center" wrapText="1"/>
    </xf>
    <xf numFmtId="2" fontId="3" fillId="0" borderId="44" xfId="0" applyNumberFormat="1" applyFont="1" applyBorder="1" applyAlignment="1" applyProtection="1">
      <alignment horizontal="center" vertical="center" wrapText="1"/>
    </xf>
    <xf numFmtId="0" fontId="12" fillId="0" borderId="4" xfId="0" applyFont="1" applyBorder="1" applyAlignment="1" applyProtection="1">
      <alignment horizontal="left"/>
    </xf>
    <xf numFmtId="0" fontId="12" fillId="0" borderId="46" xfId="0" applyFont="1" applyBorder="1" applyAlignment="1" applyProtection="1">
      <alignment horizontal="center" vertical="center"/>
    </xf>
    <xf numFmtId="0" fontId="12" fillId="0" borderId="11" xfId="0" applyFont="1" applyBorder="1" applyAlignment="1" applyProtection="1">
      <alignment horizontal="center" vertical="center"/>
    </xf>
    <xf numFmtId="0" fontId="12" fillId="0" borderId="47" xfId="0" applyFont="1" applyBorder="1" applyAlignment="1" applyProtection="1">
      <alignment horizontal="center" vertical="center"/>
    </xf>
    <xf numFmtId="2" fontId="9" fillId="0" borderId="42" xfId="0" applyNumberFormat="1" applyFont="1" applyBorder="1" applyAlignment="1" applyProtection="1">
      <alignment horizontal="center" vertical="center"/>
    </xf>
    <xf numFmtId="2" fontId="9" fillId="0" borderId="43" xfId="0" applyNumberFormat="1" applyFont="1" applyBorder="1" applyAlignment="1" applyProtection="1">
      <alignment horizontal="center" vertical="center"/>
    </xf>
    <xf numFmtId="2" fontId="9" fillId="0" borderId="44" xfId="0" applyNumberFormat="1" applyFont="1" applyBorder="1" applyAlignment="1" applyProtection="1">
      <alignment horizontal="center" vertical="center"/>
    </xf>
    <xf numFmtId="0" fontId="3" fillId="0" borderId="53" xfId="0" applyFont="1" applyBorder="1" applyAlignment="1" applyProtection="1">
      <alignment horizontal="center" vertical="center" wrapText="1"/>
    </xf>
    <xf numFmtId="0" fontId="12" fillId="0" borderId="11" xfId="0" applyFont="1" applyBorder="1" applyAlignment="1" applyProtection="1">
      <alignment horizontal="center" vertical="center" wrapText="1"/>
    </xf>
    <xf numFmtId="0" fontId="12" fillId="0" borderId="12" xfId="0" applyFont="1" applyBorder="1" applyAlignment="1" applyProtection="1">
      <alignment horizontal="center" vertical="center" wrapText="1"/>
    </xf>
    <xf numFmtId="0" fontId="12" fillId="0" borderId="54" xfId="0" applyFont="1" applyBorder="1" applyAlignment="1" applyProtection="1">
      <alignment horizontal="center" vertical="center" wrapText="1"/>
    </xf>
    <xf numFmtId="0" fontId="12" fillId="0" borderId="8" xfId="0" applyFont="1" applyBorder="1" applyAlignment="1" applyProtection="1">
      <alignment horizontal="center" vertical="center" wrapText="1"/>
    </xf>
    <xf numFmtId="0" fontId="12" fillId="0" borderId="9" xfId="0" applyFont="1" applyBorder="1" applyAlignment="1" applyProtection="1">
      <alignment horizontal="center" vertical="center" wrapText="1"/>
    </xf>
    <xf numFmtId="0" fontId="3" fillId="0" borderId="46" xfId="0" applyFont="1" applyBorder="1" applyAlignment="1" applyProtection="1">
      <alignment horizontal="center" vertical="center"/>
    </xf>
    <xf numFmtId="0" fontId="0" fillId="0" borderId="11" xfId="0" applyBorder="1"/>
    <xf numFmtId="0" fontId="0" fillId="0" borderId="56" xfId="0" applyBorder="1"/>
    <xf numFmtId="0" fontId="3" fillId="0" borderId="10" xfId="0" applyFont="1" applyBorder="1" applyAlignment="1" applyProtection="1">
      <alignment horizontal="center" vertical="center"/>
    </xf>
    <xf numFmtId="0" fontId="3" fillId="0" borderId="11" xfId="0" applyFont="1" applyBorder="1" applyAlignment="1" applyProtection="1">
      <alignment horizontal="center" vertical="center"/>
    </xf>
    <xf numFmtId="0" fontId="3" fillId="0" borderId="56" xfId="0" applyFont="1" applyBorder="1" applyAlignment="1" applyProtection="1">
      <alignment horizontal="center" vertical="center"/>
    </xf>
    <xf numFmtId="49" fontId="4" fillId="3" borderId="7" xfId="0" applyNumberFormat="1" applyFont="1" applyFill="1" applyBorder="1" applyAlignment="1" applyProtection="1">
      <alignment horizontal="center"/>
      <protection locked="0"/>
    </xf>
    <xf numFmtId="49" fontId="4" fillId="3" borderId="8" xfId="0" applyNumberFormat="1" applyFont="1" applyFill="1" applyBorder="1" applyAlignment="1" applyProtection="1">
      <alignment horizontal="center"/>
      <protection locked="0"/>
    </xf>
    <xf numFmtId="49" fontId="4" fillId="3" borderId="51" xfId="0" applyNumberFormat="1" applyFont="1" applyFill="1" applyBorder="1" applyAlignment="1" applyProtection="1">
      <alignment horizontal="center"/>
      <protection locked="0"/>
    </xf>
    <xf numFmtId="0" fontId="3" fillId="0" borderId="11" xfId="0" applyFont="1" applyBorder="1" applyAlignment="1" applyProtection="1">
      <alignment horizontal="center" vertical="center" wrapText="1"/>
    </xf>
    <xf numFmtId="0" fontId="3" fillId="0" borderId="54" xfId="0" applyFont="1" applyBorder="1" applyAlignment="1" applyProtection="1">
      <alignment horizontal="center" vertical="center" wrapText="1"/>
    </xf>
    <xf numFmtId="0" fontId="3" fillId="0" borderId="8" xfId="0" applyFont="1" applyBorder="1" applyAlignment="1" applyProtection="1">
      <alignment horizontal="center" vertical="center" wrapText="1"/>
    </xf>
    <xf numFmtId="0" fontId="8" fillId="0" borderId="42" xfId="0" applyFont="1" applyBorder="1" applyAlignment="1" applyProtection="1">
      <alignment horizontal="center" vertical="center" wrapText="1"/>
    </xf>
    <xf numFmtId="0" fontId="6" fillId="0" borderId="10" xfId="0" applyFont="1" applyBorder="1" applyAlignment="1" applyProtection="1">
      <alignment horizontal="left"/>
    </xf>
    <xf numFmtId="0" fontId="6" fillId="0" borderId="11" xfId="0" applyFont="1" applyBorder="1" applyAlignment="1" applyProtection="1">
      <alignment horizontal="left"/>
    </xf>
    <xf numFmtId="165" fontId="4" fillId="0" borderId="45" xfId="0" applyNumberFormat="1" applyFont="1" applyBorder="1" applyAlignment="1" applyProtection="1">
      <alignment horizontal="center" vertical="center" wrapText="1"/>
    </xf>
    <xf numFmtId="0" fontId="0" fillId="0" borderId="8" xfId="0" applyBorder="1"/>
    <xf numFmtId="0" fontId="0" fillId="0" borderId="51" xfId="0" applyBorder="1"/>
    <xf numFmtId="49" fontId="4" fillId="3" borderId="0" xfId="0" applyNumberFormat="1" applyFont="1" applyFill="1" applyBorder="1" applyAlignment="1" applyProtection="1">
      <alignment horizontal="left"/>
      <protection locked="0"/>
    </xf>
    <xf numFmtId="49" fontId="4" fillId="3" borderId="5" xfId="0" applyNumberFormat="1" applyFont="1" applyFill="1" applyBorder="1" applyAlignment="1" applyProtection="1">
      <alignment horizontal="left"/>
      <protection locked="0"/>
    </xf>
    <xf numFmtId="2" fontId="9" fillId="0" borderId="52" xfId="0" applyNumberFormat="1" applyFont="1" applyBorder="1" applyAlignment="1" applyProtection="1">
      <alignment horizontal="center" vertical="center"/>
    </xf>
    <xf numFmtId="49" fontId="3" fillId="3" borderId="28" xfId="0" applyNumberFormat="1" applyFont="1" applyFill="1" applyBorder="1" applyAlignment="1" applyProtection="1">
      <alignment horizontal="center" vertical="center"/>
      <protection locked="0"/>
    </xf>
    <xf numFmtId="49" fontId="3" fillId="3" borderId="29" xfId="0" applyNumberFormat="1" applyFont="1" applyFill="1" applyBorder="1" applyAlignment="1" applyProtection="1">
      <alignment horizontal="center" vertical="center"/>
      <protection locked="0"/>
    </xf>
    <xf numFmtId="0" fontId="4" fillId="0" borderId="0" xfId="0" applyFont="1" applyAlignment="1">
      <alignment horizontal="center"/>
    </xf>
    <xf numFmtId="0" fontId="4" fillId="3" borderId="46" xfId="0" applyFont="1" applyFill="1" applyBorder="1" applyAlignment="1">
      <alignment horizontal="center" wrapText="1"/>
    </xf>
    <xf numFmtId="0" fontId="4" fillId="3" borderId="11" xfId="0" applyFont="1" applyFill="1" applyBorder="1" applyAlignment="1">
      <alignment horizontal="center" wrapText="1"/>
    </xf>
    <xf numFmtId="0" fontId="4" fillId="3" borderId="47" xfId="0" applyFont="1" applyFill="1" applyBorder="1" applyAlignment="1">
      <alignment horizontal="center" wrapText="1"/>
    </xf>
    <xf numFmtId="0" fontId="4" fillId="3" borderId="15" xfId="0" applyFont="1" applyFill="1" applyBorder="1" applyAlignment="1">
      <alignment horizontal="center" wrapText="1"/>
    </xf>
    <xf numFmtId="0" fontId="4" fillId="3" borderId="0" xfId="0" applyFont="1" applyFill="1" applyBorder="1" applyAlignment="1">
      <alignment horizontal="center" wrapText="1"/>
    </xf>
    <xf numFmtId="0" fontId="4" fillId="3" borderId="41" xfId="0" applyFont="1" applyFill="1" applyBorder="1" applyAlignment="1">
      <alignment horizontal="center" wrapText="1"/>
    </xf>
    <xf numFmtId="0" fontId="4" fillId="3" borderId="45" xfId="0" applyFont="1" applyFill="1" applyBorder="1" applyAlignment="1">
      <alignment horizontal="center" wrapText="1"/>
    </xf>
    <xf numFmtId="0" fontId="4" fillId="3" borderId="8" xfId="0" applyFont="1" applyFill="1" applyBorder="1" applyAlignment="1">
      <alignment horizontal="center" wrapText="1"/>
    </xf>
    <xf numFmtId="0" fontId="4" fillId="3" borderId="48" xfId="0" applyFont="1" applyFill="1" applyBorder="1" applyAlignment="1">
      <alignment horizontal="center" wrapText="1"/>
    </xf>
    <xf numFmtId="0" fontId="8" fillId="0" borderId="5" xfId="0" applyFont="1" applyBorder="1" applyAlignment="1" applyProtection="1">
      <alignment horizontal="left" vertical="center"/>
    </xf>
    <xf numFmtId="0" fontId="9" fillId="0" borderId="0" xfId="0" applyFont="1" applyFill="1" applyBorder="1" applyAlignment="1"/>
    <xf numFmtId="0" fontId="4" fillId="0" borderId="0" xfId="0" applyFont="1" applyFill="1" applyBorder="1" applyAlignment="1"/>
    <xf numFmtId="0" fontId="0" fillId="0" borderId="0" xfId="0" applyFill="1" applyBorder="1" applyAlignment="1"/>
    <xf numFmtId="0" fontId="0" fillId="0" borderId="11" xfId="0" applyBorder="1" applyAlignment="1"/>
    <xf numFmtId="0" fontId="0" fillId="0" borderId="12" xfId="0" applyBorder="1" applyAlignment="1"/>
    <xf numFmtId="0" fontId="12" fillId="0" borderId="57" xfId="0" applyFont="1" applyBorder="1" applyAlignment="1" applyProtection="1">
      <alignment horizontal="left"/>
    </xf>
    <xf numFmtId="0" fontId="0" fillId="0" borderId="5" xfId="0" applyBorder="1" applyAlignment="1">
      <alignment horizontal="left"/>
    </xf>
    <xf numFmtId="49" fontId="4" fillId="3" borderId="15" xfId="0" applyNumberFormat="1" applyFont="1" applyFill="1" applyBorder="1" applyAlignment="1" applyProtection="1">
      <alignment horizontal="left"/>
      <protection locked="0"/>
    </xf>
    <xf numFmtId="49" fontId="0" fillId="3" borderId="0" xfId="0" applyNumberFormat="1" applyFill="1" applyAlignment="1" applyProtection="1">
      <alignment horizontal="left"/>
      <protection locked="0"/>
    </xf>
    <xf numFmtId="49" fontId="0" fillId="3" borderId="5" xfId="0" applyNumberFormat="1" applyFill="1" applyBorder="1" applyAlignment="1" applyProtection="1">
      <alignment horizontal="left"/>
      <protection locked="0"/>
    </xf>
    <xf numFmtId="0" fontId="2" fillId="0" borderId="38" xfId="0" applyFont="1" applyBorder="1" applyAlignment="1">
      <alignment horizontal="left"/>
    </xf>
    <xf numFmtId="0" fontId="12" fillId="0" borderId="58" xfId="0" applyFont="1" applyBorder="1" applyAlignment="1" applyProtection="1">
      <alignment horizontal="left"/>
    </xf>
    <xf numFmtId="0" fontId="0" fillId="0" borderId="57" xfId="0" applyBorder="1" applyAlignment="1">
      <alignment horizontal="left"/>
    </xf>
    <xf numFmtId="49" fontId="4" fillId="3" borderId="6" xfId="0" applyNumberFormat="1" applyFont="1" applyFill="1" applyBorder="1" applyAlignment="1" applyProtection="1">
      <alignment horizontal="left"/>
      <protection locked="0"/>
    </xf>
    <xf numFmtId="49" fontId="4" fillId="3" borderId="41" xfId="0" applyNumberFormat="1" applyFont="1" applyFill="1" applyBorder="1" applyAlignment="1" applyProtection="1">
      <alignment horizontal="left"/>
      <protection locked="0"/>
    </xf>
    <xf numFmtId="49" fontId="0" fillId="3" borderId="16" xfId="0" applyNumberFormat="1" applyFill="1" applyBorder="1" applyAlignment="1" applyProtection="1">
      <alignment horizontal="center"/>
      <protection locked="0"/>
    </xf>
    <xf numFmtId="49" fontId="0" fillId="3" borderId="1" xfId="0" applyNumberFormat="1" applyFill="1" applyBorder="1" applyAlignment="1" applyProtection="1">
      <alignment horizontal="center"/>
      <protection locked="0"/>
    </xf>
    <xf numFmtId="0" fontId="0" fillId="0" borderId="11" xfId="0" applyBorder="1" applyAlignment="1">
      <alignment horizontal="left"/>
    </xf>
    <xf numFmtId="0" fontId="12" fillId="0" borderId="59" xfId="0" applyFont="1" applyBorder="1" applyAlignment="1" applyProtection="1">
      <alignment horizontal="left"/>
    </xf>
    <xf numFmtId="49" fontId="1" fillId="3" borderId="7" xfId="0" applyNumberFormat="1" applyFont="1" applyFill="1" applyBorder="1" applyAlignment="1" applyProtection="1">
      <alignment horizontal="left"/>
      <protection locked="0"/>
    </xf>
    <xf numFmtId="49" fontId="0" fillId="3" borderId="45" xfId="0" applyNumberFormat="1" applyFill="1" applyBorder="1" applyAlignment="1" applyProtection="1">
      <alignment horizontal="left"/>
      <protection locked="0"/>
    </xf>
    <xf numFmtId="2" fontId="8" fillId="3" borderId="17" xfId="0" applyNumberFormat="1" applyFont="1" applyFill="1" applyBorder="1" applyAlignment="1" applyProtection="1">
      <alignment horizontal="center" wrapText="1"/>
      <protection locked="0"/>
    </xf>
    <xf numFmtId="2" fontId="8" fillId="3" borderId="18" xfId="0" applyNumberFormat="1" applyFont="1" applyFill="1" applyBorder="1" applyAlignment="1" applyProtection="1">
      <alignment horizontal="center" wrapText="1"/>
      <protection locked="0"/>
    </xf>
    <xf numFmtId="0" fontId="2" fillId="0" borderId="10" xfId="0" applyFont="1" applyBorder="1" applyAlignment="1">
      <alignment horizontal="left"/>
    </xf>
    <xf numFmtId="0" fontId="6" fillId="0" borderId="0" xfId="0" applyFont="1" applyFill="1" applyBorder="1" applyAlignment="1" applyProtection="1">
      <alignment horizontal="left"/>
    </xf>
    <xf numFmtId="0" fontId="6" fillId="0" borderId="6" xfId="0" applyFont="1" applyFill="1" applyBorder="1" applyAlignment="1" applyProtection="1">
      <alignment horizontal="left"/>
    </xf>
    <xf numFmtId="49" fontId="8" fillId="3" borderId="8" xfId="0" applyNumberFormat="1" applyFont="1" applyFill="1" applyBorder="1" applyAlignment="1" applyProtection="1">
      <alignment horizontal="center"/>
      <protection locked="0"/>
    </xf>
    <xf numFmtId="49" fontId="0" fillId="3" borderId="13" xfId="0" applyNumberFormat="1" applyFill="1" applyBorder="1" applyAlignment="1" applyProtection="1">
      <alignment horizontal="left"/>
      <protection locked="0"/>
    </xf>
    <xf numFmtId="49" fontId="1" fillId="3" borderId="16" xfId="0" applyNumberFormat="1" applyFont="1" applyFill="1" applyBorder="1" applyAlignment="1" applyProtection="1">
      <alignment horizontal="left"/>
      <protection locked="0"/>
    </xf>
    <xf numFmtId="0" fontId="2" fillId="0" borderId="4" xfId="0" applyFont="1" applyBorder="1" applyAlignment="1">
      <alignment horizontal="left"/>
    </xf>
    <xf numFmtId="49" fontId="0" fillId="3" borderId="41" xfId="0" applyNumberFormat="1" applyFill="1" applyBorder="1" applyAlignment="1" applyProtection="1">
      <alignment horizontal="left"/>
      <protection locked="0"/>
    </xf>
    <xf numFmtId="0" fontId="2" fillId="0" borderId="10" xfId="0" applyFont="1" applyBorder="1" applyAlignment="1" applyProtection="1">
      <alignment horizontal="left"/>
    </xf>
    <xf numFmtId="0" fontId="0" fillId="0" borderId="11" xfId="0" applyBorder="1" applyAlignment="1" applyProtection="1"/>
    <xf numFmtId="0" fontId="0" fillId="0" borderId="47" xfId="0" applyBorder="1" applyAlignment="1" applyProtection="1"/>
    <xf numFmtId="49" fontId="1" fillId="3" borderId="13" xfId="0" applyNumberFormat="1" applyFont="1" applyFill="1" applyBorder="1" applyAlignment="1" applyProtection="1">
      <alignment horizontal="left"/>
      <protection locked="0"/>
    </xf>
    <xf numFmtId="49" fontId="1" fillId="3" borderId="14" xfId="0" applyNumberFormat="1" applyFont="1" applyFill="1" applyBorder="1" applyAlignment="1" applyProtection="1">
      <alignment horizontal="left"/>
      <protection locked="0"/>
    </xf>
    <xf numFmtId="0" fontId="2" fillId="0" borderId="12" xfId="0" applyFont="1" applyBorder="1" applyAlignment="1" applyProtection="1">
      <alignment horizontal="left"/>
    </xf>
  </cellXfs>
  <cellStyles count="2">
    <cellStyle name="Normal" xfId="0" builtinId="0"/>
    <cellStyle name="Small" xfId="1"/>
  </cellStyles>
  <dxfs count="13">
    <dxf>
      <font>
        <b/>
        <i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  <color auto="1"/>
      </font>
    </dxf>
    <dxf>
      <font>
        <b/>
        <i val="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22860</xdr:colOff>
      <xdr:row>2</xdr:row>
      <xdr:rowOff>22860</xdr:rowOff>
    </xdr:from>
    <xdr:to>
      <xdr:col>5</xdr:col>
      <xdr:colOff>45720</xdr:colOff>
      <xdr:row>4</xdr:row>
      <xdr:rowOff>22860</xdr:rowOff>
    </xdr:to>
    <xdr:pic>
      <xdr:nvPicPr>
        <xdr:cNvPr id="2240" name="Picture 2" descr="ITD Logo BW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7640" y="198120"/>
          <a:ext cx="365760" cy="3581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45720</xdr:colOff>
          <xdr:row>3</xdr:row>
          <xdr:rowOff>129540</xdr:rowOff>
        </xdr:from>
        <xdr:to>
          <xdr:col>6</xdr:col>
          <xdr:colOff>0</xdr:colOff>
          <xdr:row>7</xdr:row>
          <xdr:rowOff>7620</xdr:rowOff>
        </xdr:to>
        <xdr:sp macro="" textlink="">
          <xdr:nvSpPr>
            <xdr:cNvPr id="2063" name="Check Box 15" hidden="1">
              <a:extLst>
                <a:ext uri="{63B3BB69-23CF-44E3-9099-C40C66FF867C}">
                  <a14:compatExt spid="_x0000_s2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38100</xdr:colOff>
          <xdr:row>3</xdr:row>
          <xdr:rowOff>129540</xdr:rowOff>
        </xdr:from>
        <xdr:to>
          <xdr:col>19</xdr:col>
          <xdr:colOff>0</xdr:colOff>
          <xdr:row>7</xdr:row>
          <xdr:rowOff>7620</xdr:rowOff>
        </xdr:to>
        <xdr:sp macro="" textlink="">
          <xdr:nvSpPr>
            <xdr:cNvPr id="2160" name="Check Box 112" hidden="1">
              <a:extLst>
                <a:ext uri="{63B3BB69-23CF-44E3-9099-C40C66FF867C}">
                  <a14:compatExt spid="_x0000_s2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 enableFormatConditionsCalculation="0">
    <tabColor indexed="22"/>
  </sheetPr>
  <dimension ref="A1:M100"/>
  <sheetViews>
    <sheetView workbookViewId="0">
      <selection activeCell="B14" sqref="B14"/>
    </sheetView>
  </sheetViews>
  <sheetFormatPr defaultColWidth="1.6640625" defaultRowHeight="13.2" x14ac:dyDescent="0.25"/>
  <cols>
    <col min="1" max="1" width="17.88671875" style="85" customWidth="1"/>
    <col min="2" max="75" width="5.6640625" style="71" customWidth="1"/>
    <col min="76" max="16384" width="1.6640625" style="71"/>
  </cols>
  <sheetData>
    <row r="1" spans="1:13" s="92" customFormat="1" x14ac:dyDescent="0.25">
      <c r="A1" s="89"/>
      <c r="B1" s="89" t="s">
        <v>139</v>
      </c>
      <c r="C1" s="90" t="s">
        <v>154</v>
      </c>
      <c r="D1" s="91" t="s">
        <v>155</v>
      </c>
      <c r="E1" s="91"/>
      <c r="F1" s="91"/>
      <c r="G1" s="91"/>
      <c r="H1" s="91"/>
      <c r="I1" s="91"/>
    </row>
    <row r="2" spans="1:13" s="115" customFormat="1" x14ac:dyDescent="0.25">
      <c r="A2" s="112" t="s">
        <v>132</v>
      </c>
      <c r="B2" s="112" t="str">
        <f>IF('0833'!AD54="","",'0833'!AD54)</f>
        <v/>
      </c>
      <c r="C2" s="113" t="e">
        <f>IF(#REF!="","",#REF!)</f>
        <v>#REF!</v>
      </c>
      <c r="D2" s="114" t="e">
        <f>IF(#REF!="","",#REF!)</f>
        <v>#REF!</v>
      </c>
      <c r="E2" s="114"/>
      <c r="F2" s="114"/>
      <c r="G2" s="114"/>
      <c r="H2" s="114"/>
      <c r="I2" s="114"/>
    </row>
    <row r="3" spans="1:13" s="85" customFormat="1" x14ac:dyDescent="0.25">
      <c r="A3" s="80" t="s">
        <v>49</v>
      </c>
      <c r="B3" s="79" t="e">
        <f>IF(#REF!="","",#REF!)</f>
        <v>#REF!</v>
      </c>
      <c r="C3" s="93" t="e">
        <f>IF(#REF!="","",#REF!)</f>
        <v>#REF!</v>
      </c>
      <c r="D3" s="94" t="e">
        <f>IF(#REF!="","",#REF!)</f>
        <v>#REF!</v>
      </c>
      <c r="E3" s="94"/>
      <c r="F3" s="94"/>
      <c r="G3" s="94"/>
      <c r="H3" s="94"/>
      <c r="I3" s="94"/>
    </row>
    <row r="4" spans="1:13" s="85" customFormat="1" x14ac:dyDescent="0.25">
      <c r="A4" s="80" t="s">
        <v>121</v>
      </c>
      <c r="B4" s="79" t="e">
        <f>IF(#REF!="","",#REF!)</f>
        <v>#REF!</v>
      </c>
      <c r="C4" s="93" t="e">
        <f>IF(#REF!="","",#REF!)</f>
        <v>#REF!</v>
      </c>
      <c r="D4" s="94" t="e">
        <f>IF(#REF!="","",#REF!)</f>
        <v>#REF!</v>
      </c>
      <c r="E4" s="94"/>
      <c r="F4" s="94"/>
      <c r="G4" s="94"/>
      <c r="H4" s="94"/>
      <c r="I4" s="94"/>
    </row>
    <row r="5" spans="1:13" s="115" customFormat="1" x14ac:dyDescent="0.25">
      <c r="A5" s="112" t="s">
        <v>133</v>
      </c>
      <c r="B5" s="112" t="str">
        <f>IF('0833'!AD55="","",'0833'!AD55)</f>
        <v/>
      </c>
      <c r="C5" s="113" t="e">
        <f>IF(#REF!="","",#REF!)</f>
        <v>#REF!</v>
      </c>
      <c r="D5" s="114" t="e">
        <f>IF(#REF!="","",#REF!)</f>
        <v>#REF!</v>
      </c>
      <c r="E5" s="114"/>
      <c r="F5" s="114"/>
      <c r="G5" s="114"/>
      <c r="H5" s="114"/>
      <c r="I5" s="114"/>
      <c r="J5" s="120"/>
      <c r="K5" s="120"/>
      <c r="L5" s="121"/>
      <c r="M5" s="113"/>
    </row>
    <row r="6" spans="1:13" s="85" customFormat="1" x14ac:dyDescent="0.25">
      <c r="A6" s="80" t="s">
        <v>49</v>
      </c>
      <c r="B6" s="79" t="e">
        <f>IF(#REF!="","",#REF!)</f>
        <v>#REF!</v>
      </c>
      <c r="C6" s="93" t="e">
        <f>IF(#REF!="","",#REF!)</f>
        <v>#REF!</v>
      </c>
      <c r="D6" s="94" t="e">
        <f>IF(#REF!="","",#REF!)</f>
        <v>#REF!</v>
      </c>
      <c r="E6" s="94"/>
      <c r="F6" s="94"/>
      <c r="G6" s="94"/>
      <c r="H6" s="94"/>
      <c r="I6" s="94"/>
      <c r="J6" s="95"/>
      <c r="K6" s="95"/>
      <c r="L6" s="89"/>
      <c r="M6" s="90"/>
    </row>
    <row r="7" spans="1:13" s="85" customFormat="1" x14ac:dyDescent="0.25">
      <c r="A7" s="80" t="s">
        <v>121</v>
      </c>
      <c r="B7" s="79" t="e">
        <f>IF(#REF!="","",#REF!)</f>
        <v>#REF!</v>
      </c>
      <c r="C7" s="93" t="e">
        <f>IF(#REF!="","",#REF!)</f>
        <v>#REF!</v>
      </c>
      <c r="D7" s="94" t="e">
        <f>IF(#REF!="","",#REF!)</f>
        <v>#REF!</v>
      </c>
      <c r="E7" s="94"/>
      <c r="F7" s="94"/>
      <c r="G7" s="94"/>
      <c r="H7" s="94"/>
      <c r="I7" s="94"/>
      <c r="J7" s="95"/>
      <c r="K7" s="95"/>
      <c r="L7" s="89"/>
      <c r="M7" s="90"/>
    </row>
    <row r="8" spans="1:13" s="115" customFormat="1" x14ac:dyDescent="0.25">
      <c r="A8" s="117" t="s">
        <v>134</v>
      </c>
      <c r="B8" s="117" t="str">
        <f>IF('0833'!AD56="","",'0833'!AD56)</f>
        <v/>
      </c>
      <c r="C8" s="113" t="e">
        <f>IF(#REF!="","",#REF!)</f>
        <v>#REF!</v>
      </c>
      <c r="D8" s="114" t="e">
        <f>IF(#REF!="","",#REF!)</f>
        <v>#REF!</v>
      </c>
      <c r="E8" s="114"/>
      <c r="F8" s="114"/>
      <c r="G8" s="114"/>
      <c r="H8" s="114"/>
      <c r="I8" s="119"/>
      <c r="J8" s="112"/>
      <c r="K8" s="112"/>
      <c r="L8" s="117"/>
      <c r="M8" s="113"/>
    </row>
    <row r="9" spans="1:13" s="85" customFormat="1" x14ac:dyDescent="0.25">
      <c r="A9" s="80" t="s">
        <v>49</v>
      </c>
      <c r="B9" s="81" t="e">
        <f>IF(#REF!="","",#REF!)</f>
        <v>#REF!</v>
      </c>
      <c r="C9" s="93" t="e">
        <f>IF(#REF!="","",#REF!)</f>
        <v>#REF!</v>
      </c>
      <c r="D9" s="94" t="e">
        <f>IF(#REF!="","",#REF!)</f>
        <v>#REF!</v>
      </c>
      <c r="E9" s="94"/>
      <c r="F9" s="94"/>
      <c r="G9" s="94"/>
      <c r="H9" s="94"/>
      <c r="I9" s="82"/>
      <c r="J9" s="79"/>
      <c r="K9" s="79"/>
      <c r="L9" s="81"/>
      <c r="M9" s="93"/>
    </row>
    <row r="10" spans="1:13" s="85" customFormat="1" x14ac:dyDescent="0.25">
      <c r="A10" s="80" t="s">
        <v>121</v>
      </c>
      <c r="B10" s="81" t="e">
        <f>IF(#REF!="","",#REF!)</f>
        <v>#REF!</v>
      </c>
      <c r="C10" s="93" t="e">
        <f>IF(#REF!="","",#REF!)</f>
        <v>#REF!</v>
      </c>
      <c r="D10" s="94" t="e">
        <f>IF(#REF!="","",#REF!)</f>
        <v>#REF!</v>
      </c>
      <c r="E10" s="94"/>
      <c r="F10" s="94"/>
      <c r="G10" s="94"/>
      <c r="H10" s="94"/>
      <c r="I10" s="82"/>
      <c r="J10" s="79"/>
      <c r="K10" s="79"/>
      <c r="L10" s="81"/>
      <c r="M10" s="93"/>
    </row>
    <row r="11" spans="1:13" s="115" customFormat="1" x14ac:dyDescent="0.25">
      <c r="A11" s="117" t="s">
        <v>135</v>
      </c>
      <c r="B11" s="117" t="str">
        <f>IF('0833'!AD57="","",'0833'!AD57)</f>
        <v/>
      </c>
      <c r="C11" s="113" t="e">
        <f>IF(#REF!="","",#REF!)</f>
        <v>#REF!</v>
      </c>
      <c r="D11" s="114" t="e">
        <f>IF(#REF!="","",#REF!)</f>
        <v>#REF!</v>
      </c>
      <c r="E11" s="114"/>
      <c r="F11" s="114"/>
      <c r="G11" s="114"/>
      <c r="H11" s="114"/>
      <c r="I11" s="118"/>
      <c r="J11" s="112"/>
      <c r="K11" s="112"/>
      <c r="L11" s="112"/>
      <c r="M11" s="113"/>
    </row>
    <row r="12" spans="1:13" s="85" customFormat="1" x14ac:dyDescent="0.25">
      <c r="A12" s="80" t="s">
        <v>49</v>
      </c>
      <c r="B12" s="81" t="e">
        <f>IF(#REF!="","",#REF!)</f>
        <v>#REF!</v>
      </c>
      <c r="C12" s="93" t="e">
        <f>IF(#REF!="","",#REF!)</f>
        <v>#REF!</v>
      </c>
      <c r="D12" s="94" t="e">
        <f>IF(#REF!="","",#REF!)</f>
        <v>#REF!</v>
      </c>
      <c r="E12" s="94"/>
      <c r="F12" s="94"/>
      <c r="G12" s="94"/>
      <c r="H12" s="94"/>
      <c r="I12" s="80"/>
      <c r="J12" s="79"/>
      <c r="K12" s="79"/>
      <c r="L12" s="79"/>
      <c r="M12" s="93"/>
    </row>
    <row r="13" spans="1:13" s="85" customFormat="1" x14ac:dyDescent="0.25">
      <c r="A13" s="80" t="s">
        <v>121</v>
      </c>
      <c r="B13" s="81" t="e">
        <f>IF(#REF!="","",#REF!)</f>
        <v>#REF!</v>
      </c>
      <c r="C13" s="93" t="e">
        <f>IF(#REF!="","",#REF!)</f>
        <v>#REF!</v>
      </c>
      <c r="D13" s="94" t="e">
        <f>IF(#REF!="","",#REF!)</f>
        <v>#REF!</v>
      </c>
      <c r="E13" s="94"/>
      <c r="F13" s="94"/>
      <c r="G13" s="94"/>
      <c r="H13" s="94"/>
      <c r="I13" s="80"/>
      <c r="J13" s="79"/>
      <c r="K13" s="79"/>
      <c r="L13" s="79"/>
      <c r="M13" s="93"/>
    </row>
    <row r="14" spans="1:13" s="115" customFormat="1" x14ac:dyDescent="0.25">
      <c r="A14" s="112" t="s">
        <v>136</v>
      </c>
      <c r="B14" s="112" t="str">
        <f>IF('0833'!AD58="","",'0833'!AD58)</f>
        <v/>
      </c>
      <c r="C14" s="113" t="e">
        <f>IF(#REF!="","",#REF!)</f>
        <v>#REF!</v>
      </c>
      <c r="D14" s="114" t="e">
        <f>IF(#REF!="","",#REF!)</f>
        <v>#REF!</v>
      </c>
      <c r="E14" s="114"/>
      <c r="F14" s="114"/>
      <c r="G14" s="114"/>
      <c r="H14" s="114"/>
      <c r="I14" s="114"/>
    </row>
    <row r="15" spans="1:13" s="85" customFormat="1" x14ac:dyDescent="0.25">
      <c r="A15" s="80" t="s">
        <v>49</v>
      </c>
      <c r="B15" s="79" t="e">
        <f>IF(#REF!="","",#REF!)</f>
        <v>#REF!</v>
      </c>
      <c r="C15" s="93" t="e">
        <f>IF(#REF!="","",#REF!)</f>
        <v>#REF!</v>
      </c>
      <c r="D15" s="94" t="e">
        <f>IF(#REF!="","",#REF!)</f>
        <v>#REF!</v>
      </c>
      <c r="E15" s="94"/>
      <c r="F15" s="94"/>
      <c r="G15" s="94"/>
      <c r="H15" s="94"/>
      <c r="I15" s="94"/>
    </row>
    <row r="16" spans="1:13" s="85" customFormat="1" x14ac:dyDescent="0.25">
      <c r="A16" s="80" t="s">
        <v>121</v>
      </c>
      <c r="B16" s="79" t="e">
        <f>IF(#REF!="","",#REF!)</f>
        <v>#REF!</v>
      </c>
      <c r="C16" s="93" t="e">
        <f>IF(#REF!="","",#REF!)</f>
        <v>#REF!</v>
      </c>
      <c r="D16" s="94" t="e">
        <f>IF(#REF!="","",#REF!)</f>
        <v>#REF!</v>
      </c>
      <c r="E16" s="94"/>
      <c r="F16" s="94"/>
      <c r="G16" s="94"/>
      <c r="H16" s="94"/>
      <c r="I16" s="94"/>
    </row>
    <row r="17" spans="1:11" s="115" customFormat="1" x14ac:dyDescent="0.25">
      <c r="A17" s="112" t="s">
        <v>137</v>
      </c>
      <c r="B17" s="112" t="str">
        <f>IF('0833'!AD59="","",'0833'!AD59)</f>
        <v/>
      </c>
      <c r="C17" s="113" t="e">
        <f>IF(#REF!="","",#REF!)</f>
        <v>#REF!</v>
      </c>
      <c r="D17" s="114" t="e">
        <f>IF(#REF!="","",#REF!)</f>
        <v>#REF!</v>
      </c>
      <c r="E17" s="114"/>
      <c r="F17" s="114"/>
      <c r="G17" s="114"/>
      <c r="H17" s="114"/>
      <c r="I17" s="114"/>
    </row>
    <row r="18" spans="1:11" s="85" customFormat="1" x14ac:dyDescent="0.25">
      <c r="A18" s="80" t="s">
        <v>49</v>
      </c>
      <c r="B18" s="79" t="e">
        <f>IF(#REF!="","",#REF!)</f>
        <v>#REF!</v>
      </c>
      <c r="C18" s="93" t="e">
        <f>IF(#REF!="","",#REF!)</f>
        <v>#REF!</v>
      </c>
      <c r="D18" s="94" t="e">
        <f>IF(#REF!="","",#REF!)</f>
        <v>#REF!</v>
      </c>
      <c r="E18" s="94"/>
      <c r="F18" s="94"/>
      <c r="G18" s="94"/>
      <c r="H18" s="94"/>
      <c r="I18" s="94"/>
    </row>
    <row r="19" spans="1:11" s="85" customFormat="1" x14ac:dyDescent="0.25">
      <c r="A19" s="80" t="s">
        <v>121</v>
      </c>
      <c r="B19" s="79" t="e">
        <f>IF(#REF!="","",#REF!)</f>
        <v>#REF!</v>
      </c>
      <c r="C19" s="93" t="e">
        <f>IF(#REF!="","",#REF!)</f>
        <v>#REF!</v>
      </c>
      <c r="D19" s="94" t="e">
        <f>IF(#REF!="","",#REF!)</f>
        <v>#REF!</v>
      </c>
      <c r="E19" s="94"/>
      <c r="F19" s="94"/>
      <c r="G19" s="94"/>
      <c r="H19" s="94"/>
      <c r="I19" s="94"/>
    </row>
    <row r="20" spans="1:11" s="115" customFormat="1" x14ac:dyDescent="0.25">
      <c r="A20" s="112" t="s">
        <v>112</v>
      </c>
      <c r="B20" s="112" t="str">
        <f>IF('0833'!AD60="","",'0833'!AD60)</f>
        <v/>
      </c>
      <c r="C20" s="113" t="e">
        <f>IF(#REF!="","",#REF!)</f>
        <v>#REF!</v>
      </c>
      <c r="D20" s="114" t="e">
        <f>IF(#REF!="","",#REF!)</f>
        <v>#REF!</v>
      </c>
      <c r="E20" s="114"/>
      <c r="F20" s="114"/>
      <c r="G20" s="114"/>
      <c r="H20" s="114"/>
      <c r="I20" s="114"/>
    </row>
    <row r="21" spans="1:11" s="85" customFormat="1" x14ac:dyDescent="0.25">
      <c r="A21" s="80" t="s">
        <v>49</v>
      </c>
      <c r="B21" s="79" t="e">
        <f>IF(#REF!="","",#REF!)</f>
        <v>#REF!</v>
      </c>
      <c r="C21" s="93" t="e">
        <f>IF(#REF!="","",#REF!)</f>
        <v>#REF!</v>
      </c>
      <c r="D21" s="94" t="e">
        <f>IF(#REF!="","",#REF!)</f>
        <v>#REF!</v>
      </c>
      <c r="E21" s="94"/>
      <c r="F21" s="94"/>
      <c r="G21" s="94"/>
      <c r="H21" s="94"/>
      <c r="I21" s="94"/>
    </row>
    <row r="22" spans="1:11" s="85" customFormat="1" x14ac:dyDescent="0.25">
      <c r="A22" s="80" t="s">
        <v>121</v>
      </c>
      <c r="B22" s="79" t="e">
        <f>IF(#REF!="","",#REF!)</f>
        <v>#REF!</v>
      </c>
      <c r="C22" s="93" t="e">
        <f>IF(#REF!="","",#REF!)</f>
        <v>#REF!</v>
      </c>
      <c r="D22" s="94" t="e">
        <f>IF(#REF!="","",#REF!)</f>
        <v>#REF!</v>
      </c>
      <c r="E22" s="94"/>
      <c r="F22" s="94"/>
      <c r="G22" s="94"/>
      <c r="H22" s="94"/>
      <c r="I22" s="94"/>
    </row>
    <row r="23" spans="1:11" s="115" customFormat="1" x14ac:dyDescent="0.25">
      <c r="A23" s="112" t="s">
        <v>113</v>
      </c>
      <c r="B23" s="112" t="str">
        <f>IF('0833'!BG54="","",'0833'!BG54)</f>
        <v/>
      </c>
      <c r="C23" s="113" t="e">
        <f>IF(#REF!="","",#REF!)</f>
        <v>#REF!</v>
      </c>
      <c r="D23" s="114" t="e">
        <f>IF(#REF!="","",#REF!)</f>
        <v>#REF!</v>
      </c>
      <c r="E23" s="114"/>
      <c r="F23" s="114"/>
      <c r="G23" s="114"/>
      <c r="H23" s="114"/>
      <c r="I23" s="114"/>
      <c r="J23" s="116"/>
      <c r="K23" s="116"/>
    </row>
    <row r="24" spans="1:11" s="85" customFormat="1" x14ac:dyDescent="0.25">
      <c r="A24" s="80" t="s">
        <v>49</v>
      </c>
      <c r="B24" s="79" t="e">
        <f>IF(#REF!="","",#REF!)</f>
        <v>#REF!</v>
      </c>
      <c r="C24" s="93" t="e">
        <f>IF(#REF!="","",#REF!)</f>
        <v>#REF!</v>
      </c>
      <c r="D24" s="94" t="e">
        <f>IF(#REF!="","",#REF!)</f>
        <v>#REF!</v>
      </c>
      <c r="E24" s="94"/>
      <c r="F24" s="94"/>
      <c r="G24" s="94"/>
      <c r="H24" s="94"/>
      <c r="I24" s="94"/>
      <c r="J24" s="96"/>
      <c r="K24" s="96"/>
    </row>
    <row r="25" spans="1:11" s="85" customFormat="1" x14ac:dyDescent="0.25">
      <c r="A25" s="80" t="s">
        <v>121</v>
      </c>
      <c r="B25" s="79" t="e">
        <f>IF(#REF!="","",#REF!)</f>
        <v>#REF!</v>
      </c>
      <c r="C25" s="93" t="e">
        <f>IF(#REF!="","",#REF!)</f>
        <v>#REF!</v>
      </c>
      <c r="D25" s="94" t="e">
        <f>IF(#REF!="","",#REF!)</f>
        <v>#REF!</v>
      </c>
      <c r="E25" s="94"/>
      <c r="F25" s="94"/>
      <c r="G25" s="94"/>
      <c r="H25" s="94"/>
      <c r="I25" s="94"/>
      <c r="J25" s="96"/>
      <c r="K25" s="96"/>
    </row>
    <row r="26" spans="1:11" s="115" customFormat="1" x14ac:dyDescent="0.25">
      <c r="A26" s="112" t="s">
        <v>123</v>
      </c>
      <c r="B26" s="112" t="str">
        <f>IF('0833'!BG55="","",'0833'!BG55)</f>
        <v/>
      </c>
      <c r="C26" s="113" t="e">
        <f>IF(#REF!="","",#REF!)</f>
        <v>#REF!</v>
      </c>
      <c r="D26" s="114" t="e">
        <f>IF(#REF!="","",#REF!)</f>
        <v>#REF!</v>
      </c>
      <c r="E26" s="114"/>
      <c r="F26" s="114"/>
      <c r="G26" s="114"/>
      <c r="H26" s="114"/>
      <c r="I26" s="114"/>
    </row>
    <row r="27" spans="1:11" s="85" customFormat="1" x14ac:dyDescent="0.25">
      <c r="A27" s="80" t="s">
        <v>49</v>
      </c>
      <c r="B27" s="79" t="e">
        <f>IF(#REF!="","",#REF!)</f>
        <v>#REF!</v>
      </c>
      <c r="C27" s="93" t="e">
        <f>IF(#REF!="","",#REF!)</f>
        <v>#REF!</v>
      </c>
      <c r="D27" s="94" t="e">
        <f>IF(#REF!="","",#REF!)</f>
        <v>#REF!</v>
      </c>
      <c r="E27" s="94"/>
      <c r="F27" s="94"/>
      <c r="G27" s="94"/>
      <c r="H27" s="94"/>
      <c r="I27" s="94"/>
    </row>
    <row r="28" spans="1:11" s="85" customFormat="1" x14ac:dyDescent="0.25">
      <c r="A28" s="80" t="s">
        <v>121</v>
      </c>
      <c r="B28" s="79" t="e">
        <f>IF(#REF!="","",#REF!)</f>
        <v>#REF!</v>
      </c>
      <c r="C28" s="93" t="e">
        <f>IF(#REF!="","",#REF!)</f>
        <v>#REF!</v>
      </c>
      <c r="D28" s="94" t="e">
        <f>IF(#REF!="","",#REF!)</f>
        <v>#REF!</v>
      </c>
      <c r="E28" s="94"/>
      <c r="F28" s="94"/>
      <c r="G28" s="94"/>
      <c r="H28" s="94"/>
      <c r="I28" s="94"/>
    </row>
    <row r="29" spans="1:11" s="115" customFormat="1" x14ac:dyDescent="0.25">
      <c r="A29" s="112" t="s">
        <v>124</v>
      </c>
      <c r="B29" s="112" t="str">
        <f>IF('0833'!BG56="","",'0833'!BG56)</f>
        <v/>
      </c>
      <c r="C29" s="113" t="e">
        <f>IF(#REF!="","",#REF!)</f>
        <v>#REF!</v>
      </c>
      <c r="D29" s="114" t="e">
        <f>IF(#REF!="","",#REF!)</f>
        <v>#REF!</v>
      </c>
      <c r="E29" s="114"/>
      <c r="F29" s="114"/>
      <c r="G29" s="114"/>
      <c r="H29" s="114"/>
      <c r="I29" s="114"/>
    </row>
    <row r="30" spans="1:11" s="85" customFormat="1" x14ac:dyDescent="0.25">
      <c r="A30" s="80" t="s">
        <v>49</v>
      </c>
      <c r="B30" s="79" t="e">
        <f>IF(#REF!="","",#REF!)</f>
        <v>#REF!</v>
      </c>
      <c r="C30" s="93" t="e">
        <f>IF(#REF!="","",#REF!)</f>
        <v>#REF!</v>
      </c>
      <c r="D30" s="94" t="e">
        <f>IF(#REF!="","",#REF!)</f>
        <v>#REF!</v>
      </c>
      <c r="E30" s="94"/>
      <c r="F30" s="94"/>
      <c r="G30" s="94"/>
      <c r="H30" s="94"/>
      <c r="I30" s="94"/>
    </row>
    <row r="31" spans="1:11" s="85" customFormat="1" x14ac:dyDescent="0.25">
      <c r="A31" s="80" t="s">
        <v>121</v>
      </c>
      <c r="B31" s="79" t="e">
        <f>IF(#REF!="","",#REF!)</f>
        <v>#REF!</v>
      </c>
      <c r="C31" s="93" t="e">
        <f>IF(#REF!="","",#REF!)</f>
        <v>#REF!</v>
      </c>
      <c r="D31" s="94" t="e">
        <f>IF(#REF!="","",#REF!)</f>
        <v>#REF!</v>
      </c>
      <c r="E31" s="94"/>
      <c r="F31" s="94"/>
      <c r="G31" s="94"/>
      <c r="H31" s="94"/>
      <c r="I31" s="94"/>
    </row>
    <row r="32" spans="1:11" s="115" customFormat="1" x14ac:dyDescent="0.25">
      <c r="A32" s="112" t="s">
        <v>125</v>
      </c>
      <c r="B32" s="112" t="str">
        <f>IF('0833'!BG57="","",'0833'!BG57)</f>
        <v/>
      </c>
      <c r="C32" s="113" t="e">
        <f>IF(#REF!="","",#REF!)</f>
        <v>#REF!</v>
      </c>
      <c r="D32" s="114" t="e">
        <f>IF(#REF!="","",#REF!)</f>
        <v>#REF!</v>
      </c>
      <c r="E32" s="114"/>
      <c r="F32" s="114"/>
      <c r="G32" s="114"/>
      <c r="H32" s="114"/>
      <c r="I32" s="114"/>
    </row>
    <row r="33" spans="1:9" s="85" customFormat="1" x14ac:dyDescent="0.25">
      <c r="A33" s="80" t="s">
        <v>49</v>
      </c>
      <c r="B33" s="79" t="e">
        <f>IF(#REF!="","",#REF!)</f>
        <v>#REF!</v>
      </c>
      <c r="C33" s="93" t="e">
        <f>IF(#REF!="","",#REF!)</f>
        <v>#REF!</v>
      </c>
      <c r="D33" s="94" t="e">
        <f>IF(#REF!="","",#REF!)</f>
        <v>#REF!</v>
      </c>
      <c r="E33" s="94"/>
      <c r="F33" s="94"/>
      <c r="G33" s="94"/>
      <c r="H33" s="94"/>
      <c r="I33" s="94"/>
    </row>
    <row r="34" spans="1:9" s="85" customFormat="1" x14ac:dyDescent="0.25">
      <c r="A34" s="80" t="s">
        <v>121</v>
      </c>
      <c r="B34" s="79" t="e">
        <f>IF(#REF!="","",#REF!)</f>
        <v>#REF!</v>
      </c>
      <c r="C34" s="93" t="e">
        <f>IF(#REF!="","",#REF!)</f>
        <v>#REF!</v>
      </c>
      <c r="D34" s="94" t="e">
        <f>IF(#REF!="","",#REF!)</f>
        <v>#REF!</v>
      </c>
      <c r="E34" s="94"/>
      <c r="F34" s="94"/>
      <c r="G34" s="94"/>
      <c r="H34" s="94"/>
      <c r="I34" s="94"/>
    </row>
    <row r="35" spans="1:9" s="115" customFormat="1" x14ac:dyDescent="0.25">
      <c r="A35" s="112" t="s">
        <v>126</v>
      </c>
      <c r="B35" s="112" t="str">
        <f>IF('0833'!BG58="","",'0833'!BG58)</f>
        <v/>
      </c>
      <c r="C35" s="113" t="e">
        <f>IF(#REF!="","",#REF!)</f>
        <v>#REF!</v>
      </c>
      <c r="D35" s="114" t="e">
        <f>IF(#REF!="","",#REF!)</f>
        <v>#REF!</v>
      </c>
      <c r="E35" s="114"/>
      <c r="F35" s="114"/>
      <c r="G35" s="114"/>
      <c r="H35" s="114"/>
      <c r="I35" s="114"/>
    </row>
    <row r="36" spans="1:9" s="85" customFormat="1" x14ac:dyDescent="0.25">
      <c r="A36" s="80" t="s">
        <v>49</v>
      </c>
      <c r="B36" s="79" t="e">
        <f>IF(#REF!="","",#REF!)</f>
        <v>#REF!</v>
      </c>
      <c r="C36" s="93" t="e">
        <f>IF(#REF!="","",#REF!)</f>
        <v>#REF!</v>
      </c>
      <c r="D36" s="94" t="e">
        <f>IF(#REF!="","",#REF!)</f>
        <v>#REF!</v>
      </c>
      <c r="E36" s="94"/>
      <c r="F36" s="94"/>
      <c r="G36" s="94"/>
      <c r="H36" s="94"/>
      <c r="I36" s="94"/>
    </row>
    <row r="37" spans="1:9" s="85" customFormat="1" x14ac:dyDescent="0.25">
      <c r="A37" s="80" t="s">
        <v>121</v>
      </c>
      <c r="B37" s="79" t="e">
        <f>IF(#REF!="","",#REF!)</f>
        <v>#REF!</v>
      </c>
      <c r="C37" s="93" t="e">
        <f>IF(#REF!="","",#REF!)</f>
        <v>#REF!</v>
      </c>
      <c r="D37" s="94" t="e">
        <f>IF(#REF!="","",#REF!)</f>
        <v>#REF!</v>
      </c>
      <c r="E37" s="94"/>
      <c r="F37" s="94"/>
      <c r="G37" s="94"/>
      <c r="H37" s="94"/>
      <c r="I37" s="94"/>
    </row>
    <row r="38" spans="1:9" s="106" customFormat="1" x14ac:dyDescent="0.25">
      <c r="A38" s="105" t="s">
        <v>127</v>
      </c>
      <c r="B38" s="105" t="str">
        <f>IF('0833'!BG59="","",'0833'!BG59)</f>
        <v/>
      </c>
      <c r="C38" s="105" t="e">
        <f>IF(#REF!="","",#REF!)</f>
        <v>#REF!</v>
      </c>
      <c r="D38" s="111" t="e">
        <f>IF(#REF!="","",#REF!)</f>
        <v>#REF!</v>
      </c>
      <c r="E38" s="111"/>
      <c r="F38" s="111"/>
      <c r="G38" s="111"/>
      <c r="H38" s="111"/>
      <c r="I38" s="111"/>
    </row>
    <row r="39" spans="1:9" s="88" customFormat="1" x14ac:dyDescent="0.25">
      <c r="A39" s="87" t="s">
        <v>49</v>
      </c>
      <c r="B39" s="83" t="e">
        <f>IF(#REF!="","",#REF!)</f>
        <v>#REF!</v>
      </c>
      <c r="C39" s="97" t="e">
        <f>IF(#REF!="","",#REF!)</f>
        <v>#REF!</v>
      </c>
      <c r="D39" s="98" t="e">
        <f>IF(#REF!="","",#REF!)</f>
        <v>#REF!</v>
      </c>
      <c r="E39" s="98"/>
      <c r="F39" s="98"/>
      <c r="G39" s="98"/>
      <c r="H39" s="98"/>
      <c r="I39" s="98"/>
    </row>
    <row r="40" spans="1:9" s="88" customFormat="1" x14ac:dyDescent="0.25">
      <c r="A40" s="87" t="s">
        <v>121</v>
      </c>
      <c r="B40" s="83" t="e">
        <f>IF(#REF!="","",#REF!)</f>
        <v>#REF!</v>
      </c>
      <c r="C40" s="97" t="e">
        <f>IF(#REF!="","",#REF!)</f>
        <v>#REF!</v>
      </c>
      <c r="D40" s="98" t="e">
        <f>IF(#REF!="","",#REF!)</f>
        <v>#REF!</v>
      </c>
      <c r="E40" s="98"/>
      <c r="F40" s="98"/>
      <c r="G40" s="98"/>
      <c r="H40" s="98"/>
      <c r="I40" s="98"/>
    </row>
    <row r="41" spans="1:9" s="106" customFormat="1" x14ac:dyDescent="0.25">
      <c r="A41" s="110" t="s">
        <v>138</v>
      </c>
      <c r="B41" s="110" t="e">
        <f>IF(#REF!="","",#REF!)</f>
        <v>#REF!</v>
      </c>
      <c r="C41" s="110" t="e">
        <f>IF(#REF!="","",#REF!)</f>
        <v>#REF!</v>
      </c>
      <c r="D41" s="106" t="e">
        <f>IF(#REF!="","",#REF!)</f>
        <v>#REF!</v>
      </c>
    </row>
    <row r="42" spans="1:9" s="88" customFormat="1" x14ac:dyDescent="0.25">
      <c r="A42" s="87" t="s">
        <v>49</v>
      </c>
      <c r="B42" s="84" t="e">
        <f>IF(#REF!="","",#REF!)</f>
        <v>#REF!</v>
      </c>
      <c r="C42" s="84" t="e">
        <f>IF(#REF!="","",#REF!)</f>
        <v>#REF!</v>
      </c>
      <c r="D42" s="88" t="e">
        <f>IF(#REF!="","",#REF!)</f>
        <v>#REF!</v>
      </c>
    </row>
    <row r="43" spans="1:9" s="88" customFormat="1" x14ac:dyDescent="0.25">
      <c r="A43" s="87" t="s">
        <v>121</v>
      </c>
      <c r="B43" s="84" t="e">
        <f>IF(#REF!="","",#REF!)</f>
        <v>#REF!</v>
      </c>
      <c r="C43" s="84" t="e">
        <f>IF(#REF!="","",#REF!)</f>
        <v>#REF!</v>
      </c>
      <c r="D43" s="88" t="e">
        <f>IF(#REF!="","",#REF!)</f>
        <v>#REF!</v>
      </c>
    </row>
    <row r="44" spans="1:9" s="108" customFormat="1" x14ac:dyDescent="0.25">
      <c r="A44" s="107" t="s">
        <v>128</v>
      </c>
      <c r="B44" s="109" t="e">
        <f>IF(#REF!="","",#REF!)</f>
        <v>#REF!</v>
      </c>
      <c r="C44" s="109" t="e">
        <f>IF(#REF!="","",#REF!)</f>
        <v>#REF!</v>
      </c>
      <c r="D44" s="108" t="e">
        <f>IF(#REF!="","",#REF!)</f>
        <v>#REF!</v>
      </c>
    </row>
    <row r="45" spans="1:9" s="99" customFormat="1" x14ac:dyDescent="0.25">
      <c r="A45" s="86" t="s">
        <v>49</v>
      </c>
      <c r="B45" s="99" t="e">
        <f>IF(#REF!="","",#REF!)</f>
        <v>#REF!</v>
      </c>
      <c r="C45" s="99" t="e">
        <f>IF(#REF!="","",#REF!)</f>
        <v>#REF!</v>
      </c>
      <c r="D45" s="99" t="e">
        <f>IF(#REF!="","",#REF!)</f>
        <v>#REF!</v>
      </c>
    </row>
    <row r="46" spans="1:9" s="99" customFormat="1" x14ac:dyDescent="0.25">
      <c r="A46" s="86" t="s">
        <v>121</v>
      </c>
      <c r="B46" s="99" t="e">
        <f>IF(#REF!="","",#REF!)</f>
        <v>#REF!</v>
      </c>
      <c r="C46" s="99" t="e">
        <f>IF(#REF!="","",#REF!)</f>
        <v>#REF!</v>
      </c>
      <c r="D46" s="99" t="e">
        <f>IF(#REF!="","",#REF!)</f>
        <v>#REF!</v>
      </c>
    </row>
    <row r="47" spans="1:9" s="108" customFormat="1" x14ac:dyDescent="0.25">
      <c r="A47" s="107" t="s">
        <v>129</v>
      </c>
      <c r="B47" s="108" t="e">
        <f>IF(#REF!="","",#REF!)</f>
        <v>#REF!</v>
      </c>
      <c r="C47" s="108" t="e">
        <f>IF(#REF!="","",#REF!)</f>
        <v>#REF!</v>
      </c>
      <c r="D47" s="108" t="e">
        <f>IF(#REF!="","",#REF!)</f>
        <v>#REF!</v>
      </c>
    </row>
    <row r="48" spans="1:9" s="99" customFormat="1" x14ac:dyDescent="0.25">
      <c r="A48" s="86" t="s">
        <v>49</v>
      </c>
      <c r="B48" s="99" t="e">
        <f>IF(#REF!="","",#REF!)</f>
        <v>#REF!</v>
      </c>
      <c r="C48" s="99" t="e">
        <f>IF(#REF!="","",#REF!)</f>
        <v>#REF!</v>
      </c>
      <c r="D48" s="99" t="e">
        <f>IF(#REF!="","",#REF!)</f>
        <v>#REF!</v>
      </c>
    </row>
    <row r="49" spans="1:4" s="99" customFormat="1" x14ac:dyDescent="0.25">
      <c r="A49" s="86" t="s">
        <v>121</v>
      </c>
      <c r="B49" s="99" t="e">
        <f>IF(#REF!="","",#REF!)</f>
        <v>#REF!</v>
      </c>
      <c r="C49" s="99" t="e">
        <f>IF(#REF!="","",#REF!)</f>
        <v>#REF!</v>
      </c>
      <c r="D49" s="99" t="e">
        <f>IF(#REF!="","",#REF!)</f>
        <v>#REF!</v>
      </c>
    </row>
    <row r="50" spans="1:4" s="106" customFormat="1" x14ac:dyDescent="0.25">
      <c r="A50" s="105" t="s">
        <v>130</v>
      </c>
      <c r="B50" s="106" t="e">
        <f>IF(#REF!="","",#REF!)</f>
        <v>#REF!</v>
      </c>
      <c r="C50" s="106" t="e">
        <f>IF(#REF!="","",#REF!)</f>
        <v>#REF!</v>
      </c>
      <c r="D50" s="106" t="e">
        <f>IF(#REF!="","",#REF!)</f>
        <v>#REF!</v>
      </c>
    </row>
    <row r="51" spans="1:4" s="88" customFormat="1" x14ac:dyDescent="0.25">
      <c r="A51" s="87" t="s">
        <v>49</v>
      </c>
      <c r="B51" s="88" t="e">
        <f>IF(#REF!="","",#REF!)</f>
        <v>#REF!</v>
      </c>
      <c r="C51" s="88" t="e">
        <f>IF(#REF!="","",#REF!)</f>
        <v>#REF!</v>
      </c>
      <c r="D51" s="88" t="e">
        <f>IF(#REF!="","",#REF!)</f>
        <v>#REF!</v>
      </c>
    </row>
    <row r="52" spans="1:4" s="88" customFormat="1" x14ac:dyDescent="0.25">
      <c r="A52" s="87" t="s">
        <v>121</v>
      </c>
      <c r="B52" s="88" t="e">
        <f>IF(#REF!="","",#REF!)</f>
        <v>#REF!</v>
      </c>
      <c r="C52" s="88" t="e">
        <f>IF(#REF!="","",#REF!)</f>
        <v>#REF!</v>
      </c>
      <c r="D52" s="88" t="e">
        <f>IF(#REF!="","",#REF!)</f>
        <v>#REF!</v>
      </c>
    </row>
    <row r="53" spans="1:4" s="106" customFormat="1" x14ac:dyDescent="0.25">
      <c r="A53" s="105" t="s">
        <v>110</v>
      </c>
      <c r="B53" s="106" t="e">
        <f>IF(#REF!="","",#REF!)</f>
        <v>#REF!</v>
      </c>
      <c r="C53" s="106" t="e">
        <f>IF(#REF!="","",#REF!)</f>
        <v>#REF!</v>
      </c>
      <c r="D53" s="106" t="e">
        <f>IF(#REF!="","",#REF!)</f>
        <v>#REF!</v>
      </c>
    </row>
    <row r="54" spans="1:4" s="88" customFormat="1" x14ac:dyDescent="0.25">
      <c r="A54" s="87" t="s">
        <v>49</v>
      </c>
      <c r="B54" s="88" t="e">
        <f>IF(#REF!="","",#REF!)</f>
        <v>#REF!</v>
      </c>
      <c r="C54" s="88" t="e">
        <f>IF(#REF!="","",#REF!)</f>
        <v>#REF!</v>
      </c>
      <c r="D54" s="88" t="e">
        <f>IF(#REF!="","",#REF!)</f>
        <v>#REF!</v>
      </c>
    </row>
    <row r="55" spans="1:4" s="88" customFormat="1" x14ac:dyDescent="0.25">
      <c r="A55" s="87" t="s">
        <v>121</v>
      </c>
      <c r="B55" s="88" t="e">
        <f>IF(#REF!="","",#REF!)</f>
        <v>#REF!</v>
      </c>
      <c r="C55" s="88" t="e">
        <f>IF(#REF!="","",#REF!)</f>
        <v>#REF!</v>
      </c>
      <c r="D55" s="88" t="e">
        <f>IF(#REF!="","",#REF!)</f>
        <v>#REF!</v>
      </c>
    </row>
    <row r="56" spans="1:4" s="106" customFormat="1" x14ac:dyDescent="0.25">
      <c r="A56" s="105" t="s">
        <v>0</v>
      </c>
      <c r="B56" s="106" t="e">
        <f>IF(#REF!="","",#REF!)</f>
        <v>#REF!</v>
      </c>
      <c r="C56" s="106" t="e">
        <f>IF(#REF!="","",#REF!)</f>
        <v>#REF!</v>
      </c>
      <c r="D56" s="106" t="e">
        <f>IF(#REF!="","",#REF!)</f>
        <v>#REF!</v>
      </c>
    </row>
    <row r="57" spans="1:4" s="88" customFormat="1" x14ac:dyDescent="0.25">
      <c r="A57" s="87" t="s">
        <v>49</v>
      </c>
      <c r="B57" s="88" t="e">
        <f>IF(#REF!="","",#REF!)</f>
        <v>#REF!</v>
      </c>
      <c r="C57" s="88" t="e">
        <f>IF(#REF!="","",#REF!)</f>
        <v>#REF!</v>
      </c>
      <c r="D57" s="88" t="e">
        <f>IF(#REF!="","",#REF!)</f>
        <v>#REF!</v>
      </c>
    </row>
    <row r="58" spans="1:4" s="88" customFormat="1" x14ac:dyDescent="0.25">
      <c r="A58" s="87" t="s">
        <v>121</v>
      </c>
      <c r="B58" s="88" t="e">
        <f>IF(#REF!="","",#REF!)</f>
        <v>#REF!</v>
      </c>
      <c r="C58" s="88" t="e">
        <f>IF(#REF!="","",#REF!)</f>
        <v>#REF!</v>
      </c>
      <c r="D58" s="88" t="e">
        <f>IF(#REF!="","",#REF!)</f>
        <v>#REF!</v>
      </c>
    </row>
    <row r="59" spans="1:4" s="106" customFormat="1" x14ac:dyDescent="0.25">
      <c r="A59" s="105" t="s">
        <v>131</v>
      </c>
      <c r="B59" s="106" t="e">
        <f>IF(#REF!="","",#REF!)</f>
        <v>#REF!</v>
      </c>
      <c r="C59" s="106" t="e">
        <f>IF(#REF!="","",#REF!)</f>
        <v>#REF!</v>
      </c>
      <c r="D59" s="106" t="e">
        <f>IF(#REF!="","",#REF!)</f>
        <v>#REF!</v>
      </c>
    </row>
    <row r="60" spans="1:4" s="88" customFormat="1" x14ac:dyDescent="0.25">
      <c r="A60" s="100" t="s">
        <v>49</v>
      </c>
      <c r="B60" s="88" t="e">
        <f>IF(#REF!="","",#REF!)</f>
        <v>#REF!</v>
      </c>
      <c r="C60" s="88" t="e">
        <f>IF(#REF!="","",#REF!)</f>
        <v>#REF!</v>
      </c>
      <c r="D60" s="88" t="e">
        <f>IF(#REF!="","",#REF!)</f>
        <v>#REF!</v>
      </c>
    </row>
    <row r="61" spans="1:4" s="88" customFormat="1" x14ac:dyDescent="0.25">
      <c r="A61" s="100" t="s">
        <v>121</v>
      </c>
      <c r="B61" s="88" t="e">
        <f>IF(#REF!="","",#REF!)</f>
        <v>#REF!</v>
      </c>
      <c r="C61" s="88" t="e">
        <f>IF(#REF!="","",#REF!)</f>
        <v>#REF!</v>
      </c>
      <c r="D61" s="88" t="e">
        <f>IF(#REF!="","",#REF!)</f>
        <v>#REF!</v>
      </c>
    </row>
    <row r="66" spans="2:2" x14ac:dyDescent="0.25">
      <c r="B66" s="101"/>
    </row>
    <row r="67" spans="2:2" x14ac:dyDescent="0.25">
      <c r="B67" s="101"/>
    </row>
    <row r="100" spans="1:1" hidden="1" x14ac:dyDescent="0.25">
      <c r="A100" s="85">
        <v>3</v>
      </c>
    </row>
  </sheetData>
  <sheetProtection selectLockedCells="1"/>
  <phoneticPr fontId="2" type="noConversion"/>
  <pageMargins left="0.75" right="0.75" top="1" bottom="1" header="0.5" footer="0.5"/>
  <pageSetup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2">
    <pageSetUpPr fitToPage="1"/>
  </sheetPr>
  <dimension ref="B1:BR72"/>
  <sheetViews>
    <sheetView showGridLines="0" showRowColHeaders="0" tabSelected="1" zoomScale="110" zoomScaleNormal="110" zoomScaleSheetLayoutView="130" workbookViewId="0">
      <selection activeCell="C9" sqref="C9:H9"/>
    </sheetView>
  </sheetViews>
  <sheetFormatPr defaultColWidth="9.109375" defaultRowHeight="13.2" x14ac:dyDescent="0.25"/>
  <cols>
    <col min="1" max="1" width="1.33203125" style="1" customWidth="1"/>
    <col min="2" max="2" width="0.88671875" style="1" customWidth="1"/>
    <col min="3" max="6" width="1.6640625" style="1" customWidth="1"/>
    <col min="7" max="7" width="1.44140625" style="1" customWidth="1"/>
    <col min="8" max="8" width="1.88671875" style="1" customWidth="1"/>
    <col min="9" max="15" width="1.6640625" style="1" customWidth="1"/>
    <col min="16" max="16" width="2.44140625" style="1" customWidth="1"/>
    <col min="17" max="66" width="1.6640625" style="1" customWidth="1"/>
    <col min="67" max="67" width="7.88671875" style="1" customWidth="1"/>
    <col min="68" max="68" width="6.33203125" style="1" customWidth="1"/>
    <col min="69" max="16384" width="9.109375" style="1"/>
  </cols>
  <sheetData>
    <row r="1" spans="2:69" ht="9.6" customHeight="1" x14ac:dyDescent="0.25"/>
    <row r="2" spans="2:69" ht="4.6500000000000004" customHeight="1" x14ac:dyDescent="0.25"/>
    <row r="3" spans="2:69" ht="15" customHeight="1" x14ac:dyDescent="0.3">
      <c r="C3" s="249"/>
      <c r="D3" s="250"/>
      <c r="E3" s="250"/>
      <c r="F3" s="250"/>
      <c r="G3" s="250"/>
      <c r="H3" s="250"/>
      <c r="I3" s="250"/>
      <c r="J3" s="250"/>
      <c r="K3" s="250"/>
      <c r="L3" s="250"/>
      <c r="M3" s="252" t="s">
        <v>15</v>
      </c>
      <c r="N3" s="252"/>
      <c r="O3" s="252"/>
      <c r="P3" s="252"/>
      <c r="Q3" s="252"/>
      <c r="R3" s="252"/>
      <c r="S3" s="252"/>
      <c r="T3" s="252"/>
      <c r="U3" s="252"/>
      <c r="V3" s="252"/>
      <c r="W3" s="252"/>
      <c r="X3" s="252"/>
      <c r="Y3" s="252"/>
      <c r="Z3" s="252"/>
      <c r="AA3" s="252"/>
      <c r="AB3" s="252"/>
      <c r="AC3" s="252"/>
      <c r="AD3" s="252"/>
      <c r="AE3" s="252"/>
      <c r="AF3" s="252"/>
      <c r="AG3" s="252"/>
      <c r="AH3" s="252"/>
      <c r="AI3" s="252"/>
      <c r="AJ3" s="252"/>
      <c r="AK3" s="252"/>
      <c r="AL3" s="252"/>
      <c r="AM3" s="252"/>
      <c r="AN3" s="252"/>
      <c r="AO3" s="252"/>
      <c r="AP3" s="252"/>
      <c r="AQ3" s="252"/>
      <c r="AR3" s="252"/>
      <c r="AS3" s="252"/>
      <c r="AT3" s="252"/>
      <c r="AU3" s="252"/>
      <c r="AV3" s="252"/>
      <c r="AW3" s="252"/>
      <c r="AX3" s="252"/>
      <c r="AY3" s="252"/>
      <c r="AZ3" s="252"/>
      <c r="BA3" s="134" t="s">
        <v>158</v>
      </c>
      <c r="BB3" s="135"/>
      <c r="BC3" s="135"/>
      <c r="BD3" s="135"/>
      <c r="BE3" s="135"/>
      <c r="BF3" s="135"/>
      <c r="BG3" s="135"/>
      <c r="BH3" s="135"/>
      <c r="BI3" s="135"/>
      <c r="BJ3" s="135"/>
    </row>
    <row r="4" spans="2:69" x14ac:dyDescent="0.25">
      <c r="C4" s="251"/>
      <c r="D4" s="251"/>
      <c r="E4" s="251"/>
      <c r="F4" s="251"/>
      <c r="G4" s="251"/>
      <c r="H4" s="251"/>
      <c r="I4" s="251"/>
      <c r="J4" s="251"/>
      <c r="K4" s="251"/>
      <c r="L4" s="251"/>
      <c r="M4" s="253" t="s">
        <v>17</v>
      </c>
      <c r="N4" s="253"/>
      <c r="O4" s="253"/>
      <c r="P4" s="253"/>
      <c r="Q4" s="253"/>
      <c r="R4" s="253"/>
      <c r="S4" s="253"/>
      <c r="T4" s="253"/>
      <c r="U4" s="253"/>
      <c r="V4" s="253"/>
      <c r="W4" s="253"/>
      <c r="X4" s="253"/>
      <c r="Y4" s="254"/>
      <c r="Z4" s="254"/>
      <c r="AA4" s="254"/>
      <c r="AB4" s="254"/>
      <c r="AC4" s="254"/>
      <c r="AD4" s="254"/>
      <c r="AE4" s="254"/>
      <c r="AF4" s="254"/>
      <c r="AG4" s="254"/>
      <c r="AH4" s="254"/>
      <c r="AI4" s="254"/>
      <c r="AJ4" s="254"/>
      <c r="AK4" s="254"/>
      <c r="AL4" s="254"/>
      <c r="AM4" s="253"/>
      <c r="AN4" s="253"/>
      <c r="AO4" s="253"/>
      <c r="AP4" s="253"/>
      <c r="AQ4" s="253"/>
      <c r="AR4" s="253"/>
      <c r="AS4" s="253"/>
      <c r="AT4" s="253"/>
      <c r="AU4" s="253"/>
      <c r="AV4" s="253"/>
      <c r="AW4" s="253"/>
      <c r="AX4" s="253"/>
      <c r="AY4" s="253"/>
      <c r="AZ4" s="253"/>
      <c r="BA4" s="136" t="s">
        <v>16</v>
      </c>
      <c r="BB4" s="136"/>
      <c r="BC4" s="136"/>
      <c r="BD4" s="136"/>
      <c r="BE4" s="136"/>
      <c r="BF4" s="136"/>
      <c r="BG4" s="136"/>
      <c r="BH4" s="136"/>
      <c r="BI4" s="136"/>
      <c r="BJ4" s="136"/>
    </row>
    <row r="5" spans="2:69" s="3" customFormat="1" ht="15" customHeight="1" x14ac:dyDescent="0.25">
      <c r="D5" s="72"/>
      <c r="E5" s="72"/>
      <c r="F5" s="76" t="s">
        <v>111</v>
      </c>
      <c r="G5" s="72"/>
      <c r="H5" s="72"/>
      <c r="I5" s="72"/>
      <c r="J5" s="72"/>
      <c r="K5" s="72"/>
      <c r="L5" s="4"/>
      <c r="M5" s="4"/>
      <c r="N5" s="5"/>
      <c r="P5" s="72"/>
      <c r="Q5" s="72"/>
      <c r="R5" s="72"/>
      <c r="S5" s="76" t="s">
        <v>114</v>
      </c>
      <c r="T5" s="72"/>
      <c r="U5" s="72"/>
      <c r="V5" s="72"/>
      <c r="W5" s="72"/>
      <c r="X5" s="72"/>
      <c r="Y5" s="72"/>
      <c r="Z5" s="72"/>
      <c r="AA5" s="73"/>
      <c r="AB5" s="73"/>
      <c r="AC5" s="73"/>
      <c r="AD5" s="73"/>
      <c r="AE5" s="73"/>
      <c r="AF5" s="73"/>
      <c r="AG5" s="73"/>
      <c r="AH5" s="73"/>
      <c r="AI5" s="73"/>
      <c r="AJ5" s="73"/>
      <c r="AK5" s="73"/>
      <c r="AL5" s="73"/>
      <c r="AM5" s="73"/>
      <c r="AN5" s="73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75"/>
      <c r="BA5" s="4"/>
      <c r="BB5" s="4"/>
      <c r="BC5" s="4"/>
      <c r="BD5" s="4"/>
      <c r="BE5" s="4"/>
      <c r="BF5" s="4"/>
      <c r="BG5" s="4"/>
      <c r="BH5" s="4"/>
      <c r="BI5" s="4"/>
      <c r="BJ5" s="4"/>
      <c r="BL5" s="70"/>
    </row>
    <row r="6" spans="2:69" s="6" customFormat="1" ht="0.9" customHeight="1" x14ac:dyDescent="0.2"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  <c r="BD6" s="7"/>
      <c r="BE6" s="7"/>
      <c r="BF6" s="7"/>
      <c r="BG6" s="7"/>
      <c r="BH6" s="7"/>
      <c r="BI6" s="7"/>
      <c r="BJ6" s="7"/>
    </row>
    <row r="7" spans="2:69" s="103" customFormat="1" ht="0.9" customHeight="1" thickBot="1" x14ac:dyDescent="0.3">
      <c r="C7" s="78"/>
      <c r="D7" s="78"/>
      <c r="E7" s="78"/>
      <c r="F7" s="78"/>
      <c r="G7" s="78"/>
      <c r="H7" s="78"/>
      <c r="I7" s="78"/>
      <c r="J7" s="78"/>
      <c r="K7" s="78"/>
      <c r="L7" s="78"/>
      <c r="M7" s="78"/>
      <c r="N7" s="78"/>
      <c r="O7" s="78"/>
      <c r="P7" s="78"/>
      <c r="Q7" s="78"/>
      <c r="R7" s="78"/>
      <c r="S7" s="78"/>
      <c r="T7" s="78"/>
      <c r="U7" s="78"/>
      <c r="V7" s="78"/>
      <c r="W7" s="78"/>
      <c r="X7" s="78"/>
      <c r="Y7" s="78"/>
      <c r="Z7" s="78"/>
      <c r="AA7" s="78"/>
      <c r="AB7" s="78"/>
      <c r="AC7" s="78"/>
      <c r="AD7" s="78"/>
      <c r="AE7" s="78"/>
      <c r="AF7" s="102"/>
      <c r="AG7" s="102"/>
      <c r="AH7" s="102"/>
      <c r="AI7" s="102"/>
      <c r="AJ7" s="102"/>
      <c r="AK7" s="102"/>
      <c r="AL7" s="102"/>
      <c r="AM7" s="102"/>
      <c r="AN7" s="102"/>
      <c r="AO7" s="102"/>
      <c r="AP7" s="102"/>
      <c r="AQ7" s="102"/>
      <c r="AR7" s="102"/>
      <c r="AS7" s="104"/>
      <c r="AT7" s="104"/>
      <c r="AU7" s="104"/>
      <c r="AV7" s="104"/>
      <c r="AW7" s="104"/>
      <c r="AX7" s="104"/>
      <c r="AY7" s="104"/>
      <c r="AZ7" s="104"/>
      <c r="BA7" s="104"/>
      <c r="BB7" s="104"/>
      <c r="BC7" s="104"/>
      <c r="BD7" s="104"/>
      <c r="BE7" s="104"/>
      <c r="BF7" s="104"/>
      <c r="BG7" s="104"/>
      <c r="BH7" s="104"/>
      <c r="BI7" s="104"/>
      <c r="BJ7" s="104"/>
    </row>
    <row r="8" spans="2:69" ht="11.25" customHeight="1" x14ac:dyDescent="0.25">
      <c r="C8" s="262" t="s">
        <v>1</v>
      </c>
      <c r="D8" s="263"/>
      <c r="E8" s="263"/>
      <c r="F8" s="263"/>
      <c r="G8" s="263"/>
      <c r="H8" s="264"/>
      <c r="I8" s="425" t="s">
        <v>2</v>
      </c>
      <c r="J8" s="263"/>
      <c r="K8" s="263"/>
      <c r="L8" s="263"/>
      <c r="M8" s="263"/>
      <c r="N8" s="263"/>
      <c r="O8" s="263"/>
      <c r="P8" s="263"/>
      <c r="Q8" s="263"/>
      <c r="R8" s="263"/>
      <c r="S8" s="263"/>
      <c r="T8" s="263"/>
      <c r="U8" s="263"/>
      <c r="V8" s="263"/>
      <c r="W8" s="263"/>
      <c r="X8" s="263"/>
      <c r="Y8" s="263"/>
      <c r="Z8" s="263"/>
      <c r="AA8" s="263"/>
      <c r="AB8" s="263"/>
      <c r="AC8" s="264"/>
      <c r="AD8" s="425" t="s">
        <v>3</v>
      </c>
      <c r="AE8" s="263"/>
      <c r="AF8" s="263"/>
      <c r="AG8" s="263"/>
      <c r="AH8" s="263"/>
      <c r="AI8" s="263"/>
      <c r="AJ8" s="263"/>
      <c r="AK8" s="263"/>
      <c r="AL8" s="263"/>
      <c r="AM8" s="263"/>
      <c r="AN8" s="263"/>
      <c r="AO8" s="263"/>
      <c r="AP8" s="263"/>
      <c r="AQ8" s="263"/>
      <c r="AR8" s="263"/>
      <c r="AS8" s="263"/>
      <c r="AT8" s="263"/>
      <c r="AU8" s="263"/>
      <c r="AV8" s="263"/>
      <c r="AW8" s="263"/>
      <c r="AX8" s="263"/>
      <c r="AY8" s="263"/>
      <c r="AZ8" s="263"/>
      <c r="BA8" s="263"/>
      <c r="BB8" s="263"/>
      <c r="BC8" s="263"/>
      <c r="BD8" s="263"/>
      <c r="BE8" s="263"/>
      <c r="BF8" s="264"/>
      <c r="BG8" s="425" t="s">
        <v>4</v>
      </c>
      <c r="BH8" s="263"/>
      <c r="BI8" s="263"/>
      <c r="BJ8" s="444"/>
      <c r="BL8" s="415"/>
      <c r="BM8" s="416"/>
      <c r="BN8" s="416"/>
      <c r="BO8" s="416"/>
      <c r="BP8" s="416"/>
      <c r="BQ8" s="417"/>
    </row>
    <row r="9" spans="2:69" s="8" customFormat="1" ht="18.899999999999999" customHeight="1" x14ac:dyDescent="0.25">
      <c r="C9" s="434"/>
      <c r="D9" s="266"/>
      <c r="E9" s="266"/>
      <c r="F9" s="266"/>
      <c r="G9" s="266"/>
      <c r="H9" s="271"/>
      <c r="I9" s="435"/>
      <c r="J9" s="266"/>
      <c r="K9" s="266"/>
      <c r="L9" s="266"/>
      <c r="M9" s="266"/>
      <c r="N9" s="266"/>
      <c r="O9" s="266"/>
      <c r="P9" s="266"/>
      <c r="Q9" s="266"/>
      <c r="R9" s="266"/>
      <c r="S9" s="266"/>
      <c r="T9" s="266"/>
      <c r="U9" s="266"/>
      <c r="V9" s="266"/>
      <c r="W9" s="266"/>
      <c r="X9" s="266"/>
      <c r="Y9" s="266"/>
      <c r="Z9" s="266"/>
      <c r="AA9" s="266"/>
      <c r="AB9" s="266"/>
      <c r="AC9" s="271"/>
      <c r="AD9" s="265"/>
      <c r="AE9" s="266"/>
      <c r="AF9" s="266"/>
      <c r="AG9" s="266"/>
      <c r="AH9" s="266"/>
      <c r="AI9" s="266"/>
      <c r="AJ9" s="266"/>
      <c r="AK9" s="266"/>
      <c r="AL9" s="266"/>
      <c r="AM9" s="266"/>
      <c r="AN9" s="266"/>
      <c r="AO9" s="266"/>
      <c r="AP9" s="266"/>
      <c r="AQ9" s="266"/>
      <c r="AR9" s="266"/>
      <c r="AS9" s="266"/>
      <c r="AT9" s="266"/>
      <c r="AU9" s="266"/>
      <c r="AV9" s="266"/>
      <c r="AW9" s="266"/>
      <c r="AX9" s="266"/>
      <c r="AY9" s="266"/>
      <c r="AZ9" s="266"/>
      <c r="BA9" s="266"/>
      <c r="BB9" s="266"/>
      <c r="BC9" s="266"/>
      <c r="BD9" s="266"/>
      <c r="BE9" s="266"/>
      <c r="BF9" s="271"/>
      <c r="BG9" s="265"/>
      <c r="BH9" s="266"/>
      <c r="BI9" s="266"/>
      <c r="BJ9" s="267"/>
    </row>
    <row r="10" spans="2:69" ht="11.25" customHeight="1" x14ac:dyDescent="0.25">
      <c r="C10" s="446" t="s">
        <v>5</v>
      </c>
      <c r="D10" s="447"/>
      <c r="E10" s="447"/>
      <c r="F10" s="447"/>
      <c r="G10" s="447"/>
      <c r="H10" s="447"/>
      <c r="I10" s="447"/>
      <c r="J10" s="447"/>
      <c r="K10" s="447"/>
      <c r="L10" s="447"/>
      <c r="M10" s="447"/>
      <c r="N10" s="447"/>
      <c r="O10" s="447"/>
      <c r="P10" s="447"/>
      <c r="Q10" s="447"/>
      <c r="R10" s="447"/>
      <c r="S10" s="447"/>
      <c r="T10" s="447"/>
      <c r="U10" s="447"/>
      <c r="V10" s="447"/>
      <c r="W10" s="447"/>
      <c r="X10" s="447"/>
      <c r="Y10" s="447"/>
      <c r="Z10" s="448"/>
      <c r="AA10" s="268" t="s">
        <v>6</v>
      </c>
      <c r="AB10" s="274"/>
      <c r="AC10" s="274"/>
      <c r="AD10" s="274"/>
      <c r="AE10" s="274"/>
      <c r="AF10" s="274"/>
      <c r="AG10" s="274"/>
      <c r="AH10" s="274"/>
      <c r="AI10" s="274"/>
      <c r="AJ10" s="274"/>
      <c r="AK10" s="274"/>
      <c r="AL10" s="274"/>
      <c r="AM10" s="447"/>
      <c r="AN10" s="447"/>
      <c r="AO10" s="447"/>
      <c r="AP10" s="447"/>
      <c r="AQ10" s="447"/>
      <c r="AR10" s="448"/>
      <c r="AS10" s="269" t="s">
        <v>7</v>
      </c>
      <c r="AT10" s="274"/>
      <c r="AU10" s="274"/>
      <c r="AV10" s="274"/>
      <c r="AW10" s="274"/>
      <c r="AX10" s="274"/>
      <c r="AY10" s="274"/>
      <c r="AZ10" s="274"/>
      <c r="BA10" s="274"/>
      <c r="BB10" s="274"/>
      <c r="BC10" s="274"/>
      <c r="BD10" s="274"/>
      <c r="BE10" s="274"/>
      <c r="BF10" s="274"/>
      <c r="BG10" s="274"/>
      <c r="BH10" s="274"/>
      <c r="BI10" s="274"/>
      <c r="BJ10" s="275"/>
    </row>
    <row r="11" spans="2:69" ht="18.899999999999999" customHeight="1" x14ac:dyDescent="0.25">
      <c r="C11" s="342"/>
      <c r="D11" s="266"/>
      <c r="E11" s="266"/>
      <c r="F11" s="266"/>
      <c r="G11" s="266"/>
      <c r="H11" s="266"/>
      <c r="I11" s="266"/>
      <c r="J11" s="266"/>
      <c r="K11" s="266"/>
      <c r="L11" s="266"/>
      <c r="M11" s="266"/>
      <c r="N11" s="266"/>
      <c r="O11" s="266"/>
      <c r="P11" s="266"/>
      <c r="Q11" s="266"/>
      <c r="R11" s="266"/>
      <c r="S11" s="266"/>
      <c r="T11" s="266"/>
      <c r="U11" s="266"/>
      <c r="V11" s="266"/>
      <c r="W11" s="266"/>
      <c r="X11" s="266"/>
      <c r="Y11" s="266"/>
      <c r="Z11" s="271"/>
      <c r="AA11" s="265"/>
      <c r="AB11" s="266"/>
      <c r="AC11" s="266"/>
      <c r="AD11" s="266"/>
      <c r="AE11" s="266"/>
      <c r="AF11" s="266"/>
      <c r="AG11" s="266"/>
      <c r="AH11" s="266"/>
      <c r="AI11" s="266"/>
      <c r="AJ11" s="266"/>
      <c r="AK11" s="266"/>
      <c r="AL11" s="266"/>
      <c r="AM11" s="266"/>
      <c r="AN11" s="266"/>
      <c r="AO11" s="266"/>
      <c r="AP11" s="266"/>
      <c r="AQ11" s="266"/>
      <c r="AR11" s="271"/>
      <c r="AS11" s="266"/>
      <c r="AT11" s="272"/>
      <c r="AU11" s="272"/>
      <c r="AV11" s="272"/>
      <c r="AW11" s="272"/>
      <c r="AX11" s="272"/>
      <c r="AY11" s="272"/>
      <c r="AZ11" s="272"/>
      <c r="BA11" s="272"/>
      <c r="BB11" s="272"/>
      <c r="BC11" s="272"/>
      <c r="BD11" s="272"/>
      <c r="BE11" s="272"/>
      <c r="BF11" s="272"/>
      <c r="BG11" s="272"/>
      <c r="BH11" s="272"/>
      <c r="BI11" s="272"/>
      <c r="BJ11" s="273"/>
    </row>
    <row r="12" spans="2:69" ht="11.25" customHeight="1" x14ac:dyDescent="0.25">
      <c r="C12" s="446" t="s">
        <v>8</v>
      </c>
      <c r="D12" s="269"/>
      <c r="E12" s="269"/>
      <c r="F12" s="269"/>
      <c r="G12" s="269"/>
      <c r="H12" s="269"/>
      <c r="I12" s="269"/>
      <c r="J12" s="269"/>
      <c r="K12" s="269"/>
      <c r="L12" s="269"/>
      <c r="M12" s="269"/>
      <c r="N12" s="269"/>
      <c r="O12" s="269"/>
      <c r="P12" s="269"/>
      <c r="Q12" s="269"/>
      <c r="R12" s="269"/>
      <c r="S12" s="269"/>
      <c r="T12" s="270"/>
      <c r="U12" s="268" t="s">
        <v>9</v>
      </c>
      <c r="V12" s="269"/>
      <c r="W12" s="269"/>
      <c r="X12" s="269"/>
      <c r="Y12" s="269"/>
      <c r="Z12" s="269"/>
      <c r="AA12" s="269"/>
      <c r="AB12" s="269"/>
      <c r="AC12" s="269"/>
      <c r="AD12" s="269"/>
      <c r="AE12" s="269"/>
      <c r="AF12" s="269"/>
      <c r="AG12" s="269"/>
      <c r="AH12" s="269"/>
      <c r="AI12" s="269"/>
      <c r="AJ12" s="269"/>
      <c r="AK12" s="269"/>
      <c r="AL12" s="270"/>
      <c r="AM12" s="268" t="s">
        <v>10</v>
      </c>
      <c r="AN12" s="269"/>
      <c r="AO12" s="269"/>
      <c r="AP12" s="269"/>
      <c r="AQ12" s="269"/>
      <c r="AR12" s="269"/>
      <c r="AS12" s="269"/>
      <c r="AT12" s="270"/>
      <c r="AU12" s="268" t="s">
        <v>11</v>
      </c>
      <c r="AV12" s="269"/>
      <c r="AW12" s="269"/>
      <c r="AX12" s="269"/>
      <c r="AY12" s="269"/>
      <c r="AZ12" s="269"/>
      <c r="BA12" s="269"/>
      <c r="BB12" s="268" t="s">
        <v>12</v>
      </c>
      <c r="BC12" s="269"/>
      <c r="BD12" s="269"/>
      <c r="BE12" s="269"/>
      <c r="BF12" s="269"/>
      <c r="BG12" s="269"/>
      <c r="BH12" s="269"/>
      <c r="BI12" s="269"/>
      <c r="BJ12" s="451"/>
    </row>
    <row r="13" spans="2:69" ht="18.899999999999999" customHeight="1" thickBot="1" x14ac:dyDescent="0.3">
      <c r="B13" s="2"/>
      <c r="C13" s="449"/>
      <c r="D13" s="257"/>
      <c r="E13" s="257"/>
      <c r="F13" s="257"/>
      <c r="G13" s="257"/>
      <c r="H13" s="257"/>
      <c r="I13" s="257"/>
      <c r="J13" s="257"/>
      <c r="K13" s="257"/>
      <c r="L13" s="257"/>
      <c r="M13" s="257"/>
      <c r="N13" s="257"/>
      <c r="O13" s="257"/>
      <c r="P13" s="257"/>
      <c r="Q13" s="257"/>
      <c r="R13" s="257"/>
      <c r="S13" s="257"/>
      <c r="T13" s="258"/>
      <c r="U13" s="256"/>
      <c r="V13" s="257"/>
      <c r="W13" s="257"/>
      <c r="X13" s="257"/>
      <c r="Y13" s="257"/>
      <c r="Z13" s="257"/>
      <c r="AA13" s="257"/>
      <c r="AB13" s="257"/>
      <c r="AC13" s="257"/>
      <c r="AD13" s="257"/>
      <c r="AE13" s="257"/>
      <c r="AF13" s="257"/>
      <c r="AG13" s="257"/>
      <c r="AH13" s="257"/>
      <c r="AI13" s="257"/>
      <c r="AJ13" s="257"/>
      <c r="AK13" s="257"/>
      <c r="AL13" s="258"/>
      <c r="AM13" s="443"/>
      <c r="AN13" s="257"/>
      <c r="AO13" s="257"/>
      <c r="AP13" s="257"/>
      <c r="AQ13" s="257"/>
      <c r="AR13" s="257"/>
      <c r="AS13" s="257"/>
      <c r="AT13" s="258"/>
      <c r="AU13" s="443"/>
      <c r="AV13" s="257"/>
      <c r="AW13" s="257"/>
      <c r="AX13" s="257"/>
      <c r="AY13" s="257"/>
      <c r="AZ13" s="257"/>
      <c r="BA13" s="257"/>
      <c r="BB13" s="443"/>
      <c r="BC13" s="257"/>
      <c r="BD13" s="257"/>
      <c r="BE13" s="257"/>
      <c r="BF13" s="257"/>
      <c r="BG13" s="257"/>
      <c r="BH13" s="257"/>
      <c r="BI13" s="257"/>
      <c r="BJ13" s="450"/>
      <c r="BK13" s="2"/>
      <c r="BL13" s="2"/>
      <c r="BM13" s="2"/>
    </row>
    <row r="14" spans="2:69" s="12" customFormat="1" ht="5.0999999999999996" customHeight="1" thickBot="1" x14ac:dyDescent="0.3">
      <c r="B14" s="9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0"/>
      <c r="AV14" s="10"/>
      <c r="AW14" s="10"/>
      <c r="AX14" s="10"/>
      <c r="AY14" s="10"/>
      <c r="AZ14" s="10"/>
      <c r="BA14" s="10"/>
      <c r="BB14" s="10"/>
      <c r="BC14" s="10"/>
      <c r="BD14" s="10"/>
      <c r="BE14" s="10"/>
      <c r="BF14" s="10"/>
      <c r="BG14" s="10"/>
      <c r="BH14" s="11"/>
      <c r="BI14" s="10"/>
      <c r="BJ14" s="10"/>
      <c r="BK14" s="9"/>
      <c r="BL14" s="9"/>
      <c r="BM14" s="9"/>
    </row>
    <row r="15" spans="2:69" s="8" customFormat="1" ht="9.9" customHeight="1" x14ac:dyDescent="0.25">
      <c r="C15" s="259" t="s">
        <v>115</v>
      </c>
      <c r="D15" s="260"/>
      <c r="E15" s="260"/>
      <c r="F15" s="260"/>
      <c r="G15" s="260"/>
      <c r="H15" s="260"/>
      <c r="I15" s="260"/>
      <c r="J15" s="260"/>
      <c r="K15" s="260"/>
      <c r="L15" s="260"/>
      <c r="M15" s="260"/>
      <c r="N15" s="260"/>
      <c r="O15" s="260"/>
      <c r="P15" s="260"/>
      <c r="Q15" s="260"/>
      <c r="R15" s="260"/>
      <c r="S15" s="260"/>
      <c r="T15" s="260"/>
      <c r="U15" s="261"/>
      <c r="V15" s="282" t="s">
        <v>116</v>
      </c>
      <c r="W15" s="283"/>
      <c r="X15" s="283"/>
      <c r="Y15" s="283"/>
      <c r="Z15" s="283"/>
      <c r="AA15" s="283"/>
      <c r="AB15" s="283"/>
      <c r="AC15" s="283"/>
      <c r="AD15" s="283"/>
      <c r="AE15" s="283"/>
      <c r="AF15" s="283"/>
      <c r="AG15" s="283"/>
      <c r="AH15" s="283"/>
      <c r="AI15" s="283"/>
      <c r="AJ15" s="283"/>
      <c r="AK15" s="283"/>
      <c r="AL15" s="283"/>
      <c r="AM15" s="284"/>
      <c r="AN15" s="282" t="s">
        <v>18</v>
      </c>
      <c r="AO15" s="283"/>
      <c r="AP15" s="283"/>
      <c r="AQ15" s="283"/>
      <c r="AR15" s="283"/>
      <c r="AS15" s="283"/>
      <c r="AT15" s="283"/>
      <c r="AU15" s="283"/>
      <c r="AV15" s="283"/>
      <c r="AW15" s="283"/>
      <c r="AX15" s="283"/>
      <c r="AY15" s="283"/>
      <c r="AZ15" s="283"/>
      <c r="BA15" s="283"/>
      <c r="BB15" s="283"/>
      <c r="BC15" s="283"/>
      <c r="BD15" s="283"/>
      <c r="BE15" s="283"/>
      <c r="BF15" s="283"/>
      <c r="BG15" s="283"/>
      <c r="BH15" s="283"/>
      <c r="BI15" s="283"/>
      <c r="BJ15" s="421"/>
    </row>
    <row r="16" spans="2:69" ht="15" customHeight="1" x14ac:dyDescent="0.25">
      <c r="C16" s="428"/>
      <c r="D16" s="399"/>
      <c r="E16" s="399"/>
      <c r="F16" s="399"/>
      <c r="G16" s="399"/>
      <c r="H16" s="399"/>
      <c r="I16" s="399"/>
      <c r="J16" s="399"/>
      <c r="K16" s="399"/>
      <c r="L16" s="399"/>
      <c r="M16" s="399"/>
      <c r="N16" s="399"/>
      <c r="O16" s="399"/>
      <c r="P16" s="399"/>
      <c r="Q16" s="399"/>
      <c r="R16" s="399"/>
      <c r="S16" s="399"/>
      <c r="T16" s="399"/>
      <c r="U16" s="429"/>
      <c r="V16" s="422"/>
      <c r="W16" s="423"/>
      <c r="X16" s="423"/>
      <c r="Y16" s="423"/>
      <c r="Z16" s="423"/>
      <c r="AA16" s="423"/>
      <c r="AB16" s="423"/>
      <c r="AC16" s="423"/>
      <c r="AD16" s="423"/>
      <c r="AE16" s="423"/>
      <c r="AF16" s="423"/>
      <c r="AG16" s="423"/>
      <c r="AH16" s="423"/>
      <c r="AI16" s="423"/>
      <c r="AJ16" s="423"/>
      <c r="AK16" s="423"/>
      <c r="AL16" s="423"/>
      <c r="AM16" s="445"/>
      <c r="AN16" s="422"/>
      <c r="AO16" s="423"/>
      <c r="AP16" s="423"/>
      <c r="AQ16" s="423"/>
      <c r="AR16" s="423"/>
      <c r="AS16" s="423"/>
      <c r="AT16" s="423"/>
      <c r="AU16" s="423"/>
      <c r="AV16" s="423"/>
      <c r="AW16" s="423"/>
      <c r="AX16" s="423"/>
      <c r="AY16" s="423"/>
      <c r="AZ16" s="423"/>
      <c r="BA16" s="423"/>
      <c r="BB16" s="423"/>
      <c r="BC16" s="423"/>
      <c r="BD16" s="423"/>
      <c r="BE16" s="423"/>
      <c r="BF16" s="423"/>
      <c r="BG16" s="423"/>
      <c r="BH16" s="423"/>
      <c r="BI16" s="423"/>
      <c r="BJ16" s="424"/>
    </row>
    <row r="17" spans="3:70" s="8" customFormat="1" ht="9.9" customHeight="1" x14ac:dyDescent="0.25">
      <c r="C17" s="426" t="s">
        <v>107</v>
      </c>
      <c r="D17" s="427"/>
      <c r="E17" s="427"/>
      <c r="F17" s="427"/>
      <c r="G17" s="427"/>
      <c r="H17" s="427"/>
      <c r="I17" s="427"/>
      <c r="J17" s="427"/>
      <c r="K17" s="427"/>
      <c r="L17" s="427"/>
      <c r="M17" s="427"/>
      <c r="N17" s="427"/>
      <c r="O17" s="427"/>
      <c r="P17" s="427"/>
      <c r="Q17" s="427"/>
      <c r="R17" s="427"/>
      <c r="S17" s="427"/>
      <c r="T17" s="427"/>
      <c r="U17" s="427"/>
      <c r="V17" s="427"/>
      <c r="W17" s="427"/>
      <c r="X17" s="427"/>
      <c r="Y17" s="420" t="s">
        <v>19</v>
      </c>
      <c r="Z17" s="427"/>
      <c r="AA17" s="427"/>
      <c r="AB17" s="427"/>
      <c r="AC17" s="427"/>
      <c r="AD17" s="427"/>
      <c r="AE17" s="427"/>
      <c r="AF17" s="427"/>
      <c r="AG17" s="420" t="s">
        <v>20</v>
      </c>
      <c r="AH17" s="420"/>
      <c r="AI17" s="420"/>
      <c r="AJ17" s="420"/>
      <c r="AK17" s="420"/>
      <c r="AL17" s="420"/>
      <c r="AM17" s="420"/>
      <c r="AN17" s="420"/>
      <c r="AO17" s="420"/>
      <c r="AP17" s="420"/>
      <c r="AQ17" s="420"/>
      <c r="AR17" s="420" t="s">
        <v>117</v>
      </c>
      <c r="AS17" s="420"/>
      <c r="AT17" s="420"/>
      <c r="AU17" s="420"/>
      <c r="AV17" s="420"/>
      <c r="AW17" s="420"/>
      <c r="AX17" s="420"/>
      <c r="AY17" s="420"/>
      <c r="AZ17" s="420" t="s">
        <v>108</v>
      </c>
      <c r="BA17" s="420"/>
      <c r="BB17" s="420"/>
      <c r="BC17" s="420"/>
      <c r="BD17" s="420"/>
      <c r="BE17" s="420"/>
      <c r="BF17" s="420"/>
      <c r="BG17" s="420"/>
      <c r="BH17" s="420"/>
      <c r="BI17" s="420"/>
      <c r="BJ17" s="433"/>
    </row>
    <row r="18" spans="3:70" ht="15" customHeight="1" x14ac:dyDescent="0.25">
      <c r="C18" s="288"/>
      <c r="D18" s="289"/>
      <c r="E18" s="289"/>
      <c r="F18" s="289"/>
      <c r="G18" s="289"/>
      <c r="H18" s="289"/>
      <c r="I18" s="289"/>
      <c r="J18" s="289"/>
      <c r="K18" s="289"/>
      <c r="L18" s="289"/>
      <c r="M18" s="289"/>
      <c r="N18" s="289"/>
      <c r="O18" s="289"/>
      <c r="P18" s="289"/>
      <c r="Q18" s="289"/>
      <c r="R18" s="289"/>
      <c r="S18" s="289"/>
      <c r="T18" s="289"/>
      <c r="U18" s="289"/>
      <c r="V18" s="289"/>
      <c r="W18" s="289"/>
      <c r="X18" s="289"/>
      <c r="Y18" s="289"/>
      <c r="Z18" s="289"/>
      <c r="AA18" s="289"/>
      <c r="AB18" s="289"/>
      <c r="AC18" s="289"/>
      <c r="AD18" s="289"/>
      <c r="AE18" s="289"/>
      <c r="AF18" s="289"/>
      <c r="AG18" s="280"/>
      <c r="AH18" s="289"/>
      <c r="AI18" s="289"/>
      <c r="AJ18" s="289"/>
      <c r="AK18" s="289"/>
      <c r="AL18" s="289"/>
      <c r="AM18" s="289"/>
      <c r="AN18" s="289"/>
      <c r="AO18" s="289"/>
      <c r="AP18" s="289"/>
      <c r="AQ18" s="289"/>
      <c r="AR18" s="280"/>
      <c r="AS18" s="280"/>
      <c r="AT18" s="280"/>
      <c r="AU18" s="280"/>
      <c r="AV18" s="280"/>
      <c r="AW18" s="280"/>
      <c r="AX18" s="280"/>
      <c r="AY18" s="280"/>
      <c r="AZ18" s="280"/>
      <c r="BA18" s="280"/>
      <c r="BB18" s="280"/>
      <c r="BC18" s="280"/>
      <c r="BD18" s="280"/>
      <c r="BE18" s="280"/>
      <c r="BF18" s="280"/>
      <c r="BG18" s="280"/>
      <c r="BH18" s="280"/>
      <c r="BI18" s="280"/>
      <c r="BJ18" s="281"/>
    </row>
    <row r="19" spans="3:70" ht="9.9" customHeight="1" x14ac:dyDescent="0.25">
      <c r="C19" s="438" t="s">
        <v>119</v>
      </c>
      <c r="D19" s="286"/>
      <c r="E19" s="286"/>
      <c r="F19" s="286"/>
      <c r="G19" s="286"/>
      <c r="H19" s="286"/>
      <c r="I19" s="286"/>
      <c r="J19" s="286"/>
      <c r="K19" s="286"/>
      <c r="L19" s="286"/>
      <c r="M19" s="286"/>
      <c r="N19" s="287"/>
      <c r="O19" s="285" t="s">
        <v>120</v>
      </c>
      <c r="P19" s="286"/>
      <c r="Q19" s="286"/>
      <c r="R19" s="286"/>
      <c r="S19" s="286"/>
      <c r="T19" s="286"/>
      <c r="U19" s="286"/>
      <c r="V19" s="286"/>
      <c r="W19" s="286"/>
      <c r="X19" s="286"/>
      <c r="Y19" s="286"/>
      <c r="Z19" s="286"/>
      <c r="AA19" s="286"/>
      <c r="AB19" s="287"/>
      <c r="AC19" s="285" t="s">
        <v>13</v>
      </c>
      <c r="AD19" s="286"/>
      <c r="AE19" s="286"/>
      <c r="AF19" s="286"/>
      <c r="AG19" s="286"/>
      <c r="AH19" s="286"/>
      <c r="AI19" s="286"/>
      <c r="AJ19" s="286"/>
      <c r="AK19" s="286"/>
      <c r="AL19" s="286"/>
      <c r="AM19" s="287"/>
      <c r="AN19" s="285" t="s">
        <v>109</v>
      </c>
      <c r="AO19" s="432"/>
      <c r="AP19" s="432"/>
      <c r="AQ19" s="432"/>
      <c r="AR19" s="432"/>
      <c r="AS19" s="432"/>
      <c r="AT19" s="432"/>
      <c r="AU19" s="432"/>
      <c r="AV19" s="432"/>
      <c r="AW19" s="432"/>
      <c r="AX19" s="432"/>
      <c r="AY19" s="432"/>
      <c r="AZ19" s="432"/>
      <c r="BA19" s="432"/>
      <c r="BB19" s="432"/>
      <c r="BC19" s="432"/>
      <c r="BD19" s="285" t="s">
        <v>118</v>
      </c>
      <c r="BE19" s="418"/>
      <c r="BF19" s="418"/>
      <c r="BG19" s="418"/>
      <c r="BH19" s="418"/>
      <c r="BI19" s="418"/>
      <c r="BJ19" s="419"/>
    </row>
    <row r="20" spans="3:70" ht="15" customHeight="1" thickBot="1" x14ac:dyDescent="0.3">
      <c r="C20" s="442"/>
      <c r="D20" s="291"/>
      <c r="E20" s="291"/>
      <c r="F20" s="291"/>
      <c r="G20" s="291"/>
      <c r="H20" s="291"/>
      <c r="I20" s="291"/>
      <c r="J20" s="291"/>
      <c r="K20" s="291"/>
      <c r="L20" s="291"/>
      <c r="M20" s="291"/>
      <c r="N20" s="292"/>
      <c r="O20" s="290"/>
      <c r="P20" s="291"/>
      <c r="Q20" s="291"/>
      <c r="R20" s="291"/>
      <c r="S20" s="291"/>
      <c r="T20" s="291"/>
      <c r="U20" s="291"/>
      <c r="V20" s="291"/>
      <c r="W20" s="291"/>
      <c r="X20" s="291"/>
      <c r="Y20" s="291"/>
      <c r="Z20" s="291"/>
      <c r="AA20" s="291"/>
      <c r="AB20" s="292"/>
      <c r="AC20" s="290"/>
      <c r="AD20" s="291"/>
      <c r="AE20" s="291"/>
      <c r="AF20" s="291"/>
      <c r="AG20" s="291"/>
      <c r="AH20" s="291"/>
      <c r="AI20" s="291"/>
      <c r="AJ20" s="291"/>
      <c r="AK20" s="291"/>
      <c r="AL20" s="291"/>
      <c r="AM20" s="292"/>
      <c r="AN20" s="430"/>
      <c r="AO20" s="431"/>
      <c r="AP20" s="431"/>
      <c r="AQ20" s="431"/>
      <c r="AR20" s="77" t="s">
        <v>14</v>
      </c>
      <c r="AS20" s="78"/>
      <c r="AT20" s="276"/>
      <c r="AU20" s="276"/>
      <c r="AV20" s="276"/>
      <c r="AW20" s="276"/>
      <c r="AX20" s="276"/>
      <c r="AY20" s="276"/>
      <c r="AZ20" s="276"/>
      <c r="BA20" s="276"/>
      <c r="BB20" s="276"/>
      <c r="BC20" s="277"/>
      <c r="BD20" s="256"/>
      <c r="BE20" s="278"/>
      <c r="BF20" s="278"/>
      <c r="BG20" s="278"/>
      <c r="BH20" s="278"/>
      <c r="BI20" s="278"/>
      <c r="BJ20" s="279"/>
    </row>
    <row r="21" spans="3:70" ht="4.6500000000000004" customHeight="1" x14ac:dyDescent="0.25"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  <c r="BB21" s="2"/>
      <c r="BC21" s="2"/>
      <c r="BD21" s="2"/>
      <c r="BE21" s="2"/>
      <c r="BF21" s="2"/>
      <c r="BG21" s="2"/>
      <c r="BH21" s="2"/>
      <c r="BI21" s="2"/>
      <c r="BJ21" s="2"/>
    </row>
    <row r="22" spans="3:70" s="13" customFormat="1" ht="12.75" customHeight="1" thickBot="1" x14ac:dyDescent="0.3">
      <c r="C22" s="224" t="s">
        <v>21</v>
      </c>
      <c r="D22" s="224"/>
      <c r="E22" s="224"/>
      <c r="F22" s="224"/>
      <c r="G22" s="224"/>
      <c r="H22" s="224"/>
      <c r="I22" s="224"/>
      <c r="J22" s="224"/>
      <c r="K22" s="224"/>
      <c r="L22" s="224"/>
      <c r="M22" s="224"/>
      <c r="N22" s="224"/>
      <c r="O22" s="224"/>
      <c r="P22" s="224"/>
      <c r="Q22" s="224"/>
      <c r="R22" s="224"/>
      <c r="S22" s="224"/>
      <c r="T22" s="224"/>
      <c r="U22" s="224"/>
      <c r="V22" s="224"/>
      <c r="W22" s="224"/>
      <c r="X22" s="224"/>
      <c r="Y22" s="224"/>
      <c r="Z22" s="224"/>
      <c r="AA22" s="224"/>
      <c r="AB22" s="224"/>
      <c r="AC22" s="224"/>
      <c r="AD22" s="224"/>
      <c r="AE22" s="224"/>
      <c r="AF22" s="224"/>
      <c r="AG22" s="224"/>
      <c r="AH22" s="224"/>
      <c r="AI22" s="224"/>
      <c r="AJ22" s="224"/>
      <c r="AK22" s="224"/>
      <c r="AL22" s="224"/>
      <c r="AM22" s="224"/>
      <c r="AN22" s="224"/>
      <c r="AO22" s="224"/>
      <c r="AP22" s="224"/>
      <c r="AQ22" s="224"/>
      <c r="AR22" s="224"/>
      <c r="AS22" s="224"/>
      <c r="AT22" s="224"/>
      <c r="AU22" s="224"/>
      <c r="AV22" s="224"/>
      <c r="AW22" s="224"/>
      <c r="AX22" s="224"/>
      <c r="AY22" s="224"/>
      <c r="AZ22" s="224"/>
      <c r="BA22" s="224"/>
      <c r="BB22" s="224"/>
      <c r="BC22" s="224"/>
      <c r="BD22" s="224"/>
      <c r="BE22" s="224"/>
      <c r="BF22" s="224"/>
      <c r="BG22" s="224"/>
      <c r="BH22" s="224"/>
      <c r="BI22" s="224"/>
      <c r="BJ22" s="224"/>
    </row>
    <row r="23" spans="3:70" s="13" customFormat="1" ht="5.25" customHeight="1" x14ac:dyDescent="0.25">
      <c r="C23" s="14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15"/>
      <c r="AM23" s="15"/>
      <c r="AN23" s="15"/>
      <c r="AO23" s="15"/>
      <c r="AP23" s="15"/>
      <c r="AQ23" s="15"/>
      <c r="AR23" s="15"/>
      <c r="AS23" s="15"/>
      <c r="AT23" s="15"/>
      <c r="AU23" s="15"/>
      <c r="AV23" s="15"/>
      <c r="AW23" s="15"/>
      <c r="AX23" s="15"/>
      <c r="AY23" s="15"/>
      <c r="AZ23" s="15"/>
      <c r="BA23" s="15"/>
      <c r="BB23" s="15"/>
      <c r="BC23" s="15"/>
      <c r="BD23" s="15"/>
      <c r="BE23" s="15"/>
      <c r="BF23" s="15"/>
      <c r="BG23" s="15"/>
      <c r="BH23" s="15"/>
      <c r="BI23" s="15"/>
      <c r="BJ23" s="16"/>
    </row>
    <row r="24" spans="3:70" s="13" customFormat="1" ht="14.1" customHeight="1" x14ac:dyDescent="0.25">
      <c r="C24" s="161" t="s">
        <v>22</v>
      </c>
      <c r="D24" s="162"/>
      <c r="E24" s="162"/>
      <c r="F24" s="162"/>
      <c r="G24" s="162"/>
      <c r="H24" s="162"/>
      <c r="I24" s="17" t="s">
        <v>23</v>
      </c>
      <c r="J24" s="17"/>
      <c r="K24" s="17"/>
      <c r="L24" s="17"/>
      <c r="M24" s="17"/>
      <c r="N24" s="17"/>
      <c r="O24" s="17"/>
      <c r="P24" s="299"/>
      <c r="Q24" s="300"/>
      <c r="R24" s="300"/>
      <c r="S24" s="300"/>
      <c r="T24" s="300"/>
      <c r="U24" s="300"/>
      <c r="V24" s="300"/>
      <c r="W24" s="300"/>
      <c r="X24" s="255" t="s">
        <v>24</v>
      </c>
      <c r="Y24" s="255"/>
      <c r="Z24" s="255"/>
      <c r="AA24" s="255"/>
      <c r="AB24" s="255"/>
      <c r="AC24" s="255"/>
      <c r="AD24" s="255"/>
      <c r="AE24" s="255"/>
      <c r="AF24" s="255"/>
      <c r="AG24" s="255"/>
      <c r="AH24" s="255"/>
      <c r="AI24" s="299"/>
      <c r="AJ24" s="299"/>
      <c r="AK24" s="299"/>
      <c r="AL24" s="299"/>
      <c r="AM24" s="299"/>
      <c r="AN24" s="299"/>
      <c r="AO24" s="299"/>
      <c r="AP24" s="299"/>
      <c r="AQ24" s="255" t="s">
        <v>25</v>
      </c>
      <c r="AR24" s="255"/>
      <c r="AS24" s="255"/>
      <c r="AT24" s="255"/>
      <c r="AU24" s="255"/>
      <c r="AV24" s="255"/>
      <c r="AW24" s="255"/>
      <c r="AX24" s="255"/>
      <c r="AY24" s="255"/>
      <c r="AZ24" s="255"/>
      <c r="BA24" s="255"/>
      <c r="BB24" s="299"/>
      <c r="BC24" s="299"/>
      <c r="BD24" s="299"/>
      <c r="BE24" s="299"/>
      <c r="BF24" s="299"/>
      <c r="BG24" s="299"/>
      <c r="BH24" s="299"/>
      <c r="BI24" s="299"/>
      <c r="BJ24" s="19"/>
      <c r="BN24" s="404" t="s">
        <v>26</v>
      </c>
      <c r="BO24" s="404"/>
      <c r="BP24" s="404"/>
      <c r="BQ24" s="8"/>
    </row>
    <row r="25" spans="3:70" s="13" customFormat="1" ht="6" customHeight="1" x14ac:dyDescent="0.25">
      <c r="C25" s="20"/>
      <c r="D25" s="21"/>
      <c r="E25" s="21"/>
      <c r="F25" s="21"/>
      <c r="G25" s="21"/>
      <c r="H25" s="21"/>
      <c r="I25" s="21"/>
      <c r="J25" s="21"/>
      <c r="K25" s="21"/>
      <c r="L25" s="21"/>
      <c r="M25" s="21"/>
      <c r="N25" s="21"/>
      <c r="O25" s="21"/>
      <c r="P25" s="22"/>
      <c r="Q25" s="22"/>
      <c r="R25" s="22"/>
      <c r="S25" s="22"/>
      <c r="T25" s="18"/>
      <c r="U25" s="18"/>
      <c r="V25" s="18"/>
      <c r="W25" s="18"/>
      <c r="X25" s="18"/>
      <c r="Y25" s="18"/>
      <c r="Z25" s="18"/>
      <c r="AA25" s="18"/>
      <c r="AB25" s="18"/>
      <c r="AC25" s="18"/>
      <c r="AD25" s="18"/>
      <c r="AE25" s="18"/>
      <c r="AF25" s="18"/>
      <c r="AG25" s="18"/>
      <c r="AH25" s="18"/>
      <c r="AI25" s="18"/>
      <c r="AJ25" s="18"/>
      <c r="AK25" s="22"/>
      <c r="AL25" s="22"/>
      <c r="AM25" s="22"/>
      <c r="AN25" s="22"/>
      <c r="AO25" s="18"/>
      <c r="AP25" s="18"/>
      <c r="AQ25" s="18"/>
      <c r="AR25" s="18"/>
      <c r="AS25" s="18"/>
      <c r="AT25" s="18"/>
      <c r="AU25" s="18"/>
      <c r="AV25" s="18"/>
      <c r="AW25" s="18"/>
      <c r="AX25" s="18"/>
      <c r="AY25" s="18"/>
      <c r="AZ25" s="18"/>
      <c r="BA25" s="18"/>
      <c r="BB25" s="18"/>
      <c r="BC25" s="18"/>
      <c r="BD25" s="18"/>
      <c r="BE25" s="18"/>
      <c r="BF25" s="23"/>
      <c r="BG25" s="23"/>
      <c r="BH25" s="23"/>
      <c r="BI25" s="23"/>
      <c r="BJ25" s="24"/>
      <c r="BN25" s="405" t="s">
        <v>27</v>
      </c>
      <c r="BO25" s="406"/>
      <c r="BP25" s="407"/>
      <c r="BQ25" s="25"/>
      <c r="BR25" s="26"/>
    </row>
    <row r="26" spans="3:70" s="29" customFormat="1" ht="14.1" customHeight="1" x14ac:dyDescent="0.25">
      <c r="C26" s="440" t="s">
        <v>28</v>
      </c>
      <c r="D26" s="439"/>
      <c r="E26" s="439"/>
      <c r="F26" s="439"/>
      <c r="G26" s="439"/>
      <c r="H26" s="439"/>
      <c r="I26" s="439"/>
      <c r="J26" s="439"/>
      <c r="K26" s="439"/>
      <c r="L26" s="439"/>
      <c r="M26" s="439"/>
      <c r="N26" s="439"/>
      <c r="O26" s="439"/>
      <c r="P26" s="439"/>
      <c r="Q26" s="439" t="s">
        <v>29</v>
      </c>
      <c r="R26" s="439"/>
      <c r="S26" s="439"/>
      <c r="T26" s="439"/>
      <c r="U26" s="439"/>
      <c r="V26" s="439"/>
      <c r="W26" s="439"/>
      <c r="X26" s="439"/>
      <c r="Y26" s="439"/>
      <c r="Z26" s="439"/>
      <c r="AA26" s="439"/>
      <c r="AB26" s="439"/>
      <c r="AC26" s="439"/>
      <c r="AD26" s="439"/>
      <c r="AE26" s="439"/>
      <c r="AF26" s="439"/>
      <c r="AG26" s="439"/>
      <c r="AH26" s="439"/>
      <c r="AI26" s="441"/>
      <c r="AJ26" s="441"/>
      <c r="AK26" s="441"/>
      <c r="AL26" s="441"/>
      <c r="AM26" s="441"/>
      <c r="AN26" s="441"/>
      <c r="AO26" s="441"/>
      <c r="AP26" s="441"/>
      <c r="AQ26" s="441"/>
      <c r="AR26" s="441"/>
      <c r="AS26" s="441"/>
      <c r="AT26" s="441"/>
      <c r="AU26" s="441"/>
      <c r="AV26" s="441"/>
      <c r="AW26" s="27"/>
      <c r="AX26" s="27"/>
      <c r="AY26" s="27"/>
      <c r="AZ26" s="27"/>
      <c r="BA26" s="27"/>
      <c r="BB26" s="27"/>
      <c r="BC26" s="27"/>
      <c r="BD26" s="27"/>
      <c r="BE26" s="27"/>
      <c r="BF26" s="27"/>
      <c r="BG26" s="27"/>
      <c r="BH26" s="27"/>
      <c r="BI26" s="27"/>
      <c r="BJ26" s="28"/>
      <c r="BN26" s="408"/>
      <c r="BO26" s="409"/>
      <c r="BP26" s="410"/>
      <c r="BQ26" s="25"/>
      <c r="BR26" s="30"/>
    </row>
    <row r="27" spans="3:70" s="29" customFormat="1" ht="5.25" customHeight="1" x14ac:dyDescent="0.25">
      <c r="C27" s="31"/>
      <c r="D27" s="32"/>
      <c r="E27" s="32"/>
      <c r="F27" s="32"/>
      <c r="G27" s="32"/>
      <c r="H27" s="32"/>
      <c r="I27" s="32"/>
      <c r="J27" s="32"/>
      <c r="K27" s="32"/>
      <c r="L27" s="32"/>
      <c r="M27" s="32"/>
      <c r="N27" s="32"/>
      <c r="O27" s="32"/>
      <c r="P27" s="32"/>
      <c r="Q27" s="32"/>
      <c r="R27" s="33"/>
      <c r="S27" s="33"/>
      <c r="T27" s="33"/>
      <c r="U27" s="33"/>
      <c r="V27" s="33"/>
      <c r="W27" s="33"/>
      <c r="X27" s="33"/>
      <c r="Y27" s="33"/>
      <c r="Z27" s="33"/>
      <c r="AA27" s="33"/>
      <c r="AB27" s="33"/>
      <c r="AC27" s="33"/>
      <c r="AD27" s="33"/>
      <c r="AE27" s="33"/>
      <c r="AF27" s="33"/>
      <c r="AG27" s="33"/>
      <c r="AH27" s="33"/>
      <c r="AI27" s="33"/>
      <c r="AJ27" s="33"/>
      <c r="AK27" s="33"/>
      <c r="AL27" s="33"/>
      <c r="AM27" s="33"/>
      <c r="AN27" s="33"/>
      <c r="AO27" s="33"/>
      <c r="AP27" s="33"/>
      <c r="AQ27" s="33"/>
      <c r="AR27" s="33"/>
      <c r="AS27" s="33"/>
      <c r="AT27" s="33"/>
      <c r="AU27" s="33"/>
      <c r="AV27" s="33"/>
      <c r="AW27" s="34"/>
      <c r="AX27" s="34"/>
      <c r="AY27" s="34"/>
      <c r="AZ27" s="34"/>
      <c r="BA27" s="34"/>
      <c r="BB27" s="34"/>
      <c r="BC27" s="34"/>
      <c r="BD27" s="34"/>
      <c r="BE27" s="34"/>
      <c r="BF27" s="34"/>
      <c r="BG27" s="34"/>
      <c r="BH27" s="34"/>
      <c r="BI27" s="34"/>
      <c r="BJ27" s="35"/>
      <c r="BN27" s="411"/>
      <c r="BO27" s="412"/>
      <c r="BP27" s="413"/>
      <c r="BQ27" s="25"/>
      <c r="BR27" s="30"/>
    </row>
    <row r="28" spans="3:70" s="29" customFormat="1" ht="14.1" customHeight="1" x14ac:dyDescent="0.2">
      <c r="C28" s="297" t="s">
        <v>30</v>
      </c>
      <c r="D28" s="298"/>
      <c r="E28" s="301" t="s">
        <v>31</v>
      </c>
      <c r="F28" s="301"/>
      <c r="G28" s="301"/>
      <c r="H28" s="301"/>
      <c r="I28" s="301"/>
      <c r="J28" s="301"/>
      <c r="K28" s="301"/>
      <c r="L28" s="301"/>
      <c r="M28" s="301"/>
      <c r="N28" s="301"/>
      <c r="O28" s="301"/>
      <c r="P28" s="301"/>
      <c r="Q28" s="301"/>
      <c r="R28" s="301"/>
      <c r="S28" s="301"/>
      <c r="T28" s="301"/>
      <c r="U28" s="301"/>
      <c r="V28" s="301"/>
      <c r="W28" s="301"/>
      <c r="X28" s="301"/>
      <c r="Y28" s="301"/>
      <c r="Z28" s="295"/>
      <c r="AA28" s="296"/>
      <c r="AB28" s="296"/>
      <c r="AC28" s="296"/>
      <c r="AD28" s="296"/>
      <c r="AE28" s="296"/>
      <c r="AF28" s="296"/>
      <c r="AG28" s="293" t="s">
        <v>32</v>
      </c>
      <c r="AH28" s="294"/>
      <c r="AI28" s="301" t="s">
        <v>33</v>
      </c>
      <c r="AJ28" s="301"/>
      <c r="AK28" s="301"/>
      <c r="AL28" s="301"/>
      <c r="AM28" s="301"/>
      <c r="AN28" s="301"/>
      <c r="AO28" s="301"/>
      <c r="AP28" s="301"/>
      <c r="AQ28" s="301"/>
      <c r="AR28" s="301"/>
      <c r="AS28" s="301"/>
      <c r="AT28" s="301"/>
      <c r="AU28" s="301"/>
      <c r="AV28" s="301"/>
      <c r="AW28" s="301"/>
      <c r="AX28" s="301"/>
      <c r="AY28" s="301"/>
      <c r="AZ28" s="301"/>
      <c r="BA28" s="301"/>
      <c r="BB28" s="301"/>
      <c r="BC28" s="301"/>
      <c r="BD28" s="295"/>
      <c r="BE28" s="296"/>
      <c r="BF28" s="296"/>
      <c r="BG28" s="296"/>
      <c r="BH28" s="296"/>
      <c r="BI28" s="296"/>
      <c r="BJ28" s="302"/>
    </row>
    <row r="29" spans="3:70" s="29" customFormat="1" ht="14.1" customHeight="1" x14ac:dyDescent="0.2">
      <c r="C29" s="297" t="s">
        <v>34</v>
      </c>
      <c r="D29" s="298"/>
      <c r="E29" s="301" t="s">
        <v>35</v>
      </c>
      <c r="F29" s="301"/>
      <c r="G29" s="301"/>
      <c r="H29" s="301"/>
      <c r="I29" s="301"/>
      <c r="J29" s="301"/>
      <c r="K29" s="301"/>
      <c r="L29" s="301"/>
      <c r="M29" s="301"/>
      <c r="N29" s="301"/>
      <c r="O29" s="301"/>
      <c r="P29" s="301"/>
      <c r="Q29" s="301"/>
      <c r="R29" s="301"/>
      <c r="S29" s="301"/>
      <c r="T29" s="301"/>
      <c r="U29" s="301"/>
      <c r="V29" s="301"/>
      <c r="W29" s="301"/>
      <c r="X29" s="301"/>
      <c r="Y29" s="301"/>
      <c r="Z29" s="295"/>
      <c r="AA29" s="296"/>
      <c r="AB29" s="296"/>
      <c r="AC29" s="296"/>
      <c r="AD29" s="296"/>
      <c r="AE29" s="296"/>
      <c r="AF29" s="296"/>
      <c r="AG29" s="293" t="s">
        <v>36</v>
      </c>
      <c r="AH29" s="294"/>
      <c r="AI29" s="303" t="s">
        <v>147</v>
      </c>
      <c r="AJ29" s="304"/>
      <c r="AK29" s="304"/>
      <c r="AL29" s="304"/>
      <c r="AM29" s="304"/>
      <c r="AN29" s="304"/>
      <c r="AO29" s="304"/>
      <c r="AP29" s="304"/>
      <c r="AQ29" s="304"/>
      <c r="AR29" s="304"/>
      <c r="AS29" s="304"/>
      <c r="AT29" s="304"/>
      <c r="AU29" s="304"/>
      <c r="AV29" s="304"/>
      <c r="AW29" s="304"/>
      <c r="AX29" s="304"/>
      <c r="AY29" s="304"/>
      <c r="AZ29" s="304"/>
      <c r="BA29" s="304"/>
      <c r="BB29" s="304"/>
      <c r="BC29" s="304"/>
      <c r="BD29" s="308" t="str">
        <f>IF(OR(Z29="",BD28=""),"",BD28-Z29)</f>
        <v/>
      </c>
      <c r="BE29" s="309"/>
      <c r="BF29" s="309"/>
      <c r="BG29" s="309"/>
      <c r="BH29" s="309"/>
      <c r="BI29" s="309"/>
      <c r="BJ29" s="310"/>
    </row>
    <row r="30" spans="3:70" s="29" customFormat="1" ht="14.1" customHeight="1" x14ac:dyDescent="0.2">
      <c r="C30" s="125" t="s">
        <v>37</v>
      </c>
      <c r="D30" s="124"/>
      <c r="E30" s="306" t="s">
        <v>149</v>
      </c>
      <c r="F30" s="306"/>
      <c r="G30" s="306"/>
      <c r="H30" s="306"/>
      <c r="I30" s="306"/>
      <c r="J30" s="306"/>
      <c r="K30" s="306"/>
      <c r="L30" s="306"/>
      <c r="M30" s="306"/>
      <c r="N30" s="306"/>
      <c r="O30" s="306"/>
      <c r="P30" s="306"/>
      <c r="Q30" s="306"/>
      <c r="R30" s="306"/>
      <c r="S30" s="306"/>
      <c r="T30" s="306"/>
      <c r="U30" s="306"/>
      <c r="V30" s="306"/>
      <c r="W30" s="306"/>
      <c r="X30" s="306"/>
      <c r="Y30" s="306"/>
      <c r="Z30" s="311" t="str">
        <f>IF(OR(Z29="",Z28=""),"",Z28-Z29)</f>
        <v/>
      </c>
      <c r="AA30" s="312"/>
      <c r="AB30" s="312"/>
      <c r="AC30" s="312"/>
      <c r="AD30" s="312"/>
      <c r="AE30" s="312"/>
      <c r="AF30" s="315"/>
      <c r="AG30" s="123" t="s">
        <v>38</v>
      </c>
      <c r="AH30" s="314"/>
      <c r="AI30" s="305" t="s">
        <v>148</v>
      </c>
      <c r="AJ30" s="306"/>
      <c r="AK30" s="306"/>
      <c r="AL30" s="306"/>
      <c r="AM30" s="306"/>
      <c r="AN30" s="306"/>
      <c r="AO30" s="306"/>
      <c r="AP30" s="306"/>
      <c r="AQ30" s="306"/>
      <c r="AR30" s="306"/>
      <c r="AS30" s="306"/>
      <c r="AT30" s="306"/>
      <c r="AU30" s="306"/>
      <c r="AV30" s="306"/>
      <c r="AW30" s="306"/>
      <c r="AX30" s="306"/>
      <c r="AY30" s="306"/>
      <c r="AZ30" s="306"/>
      <c r="BA30" s="306"/>
      <c r="BB30" s="306"/>
      <c r="BC30" s="306"/>
      <c r="BD30" s="311" t="str">
        <f>IF(OR(Z30="",BD29=""),"",Z30-BD29)</f>
        <v/>
      </c>
      <c r="BE30" s="312"/>
      <c r="BF30" s="312"/>
      <c r="BG30" s="312"/>
      <c r="BH30" s="312"/>
      <c r="BI30" s="312"/>
      <c r="BJ30" s="313"/>
    </row>
    <row r="31" spans="3:70" ht="6" customHeight="1" x14ac:dyDescent="0.25">
      <c r="C31" s="36"/>
      <c r="D31" s="37"/>
      <c r="E31" s="37"/>
      <c r="F31" s="37"/>
      <c r="G31" s="37"/>
      <c r="H31" s="37"/>
      <c r="I31" s="37"/>
      <c r="J31" s="37"/>
      <c r="K31" s="37"/>
      <c r="L31" s="37"/>
      <c r="M31" s="37"/>
      <c r="N31" s="37"/>
      <c r="O31" s="37"/>
      <c r="P31" s="37"/>
      <c r="Q31" s="37"/>
      <c r="R31" s="37"/>
      <c r="S31" s="37"/>
      <c r="T31" s="37"/>
      <c r="U31" s="37"/>
      <c r="V31" s="37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8"/>
    </row>
    <row r="32" spans="3:70" s="29" customFormat="1" ht="14.1" customHeight="1" x14ac:dyDescent="0.2">
      <c r="C32" s="161" t="s">
        <v>39</v>
      </c>
      <c r="D32" s="162"/>
      <c r="E32" s="162"/>
      <c r="F32" s="162"/>
      <c r="G32" s="162"/>
      <c r="H32" s="162"/>
      <c r="I32" s="162"/>
      <c r="J32" s="162"/>
      <c r="K32" s="162"/>
      <c r="L32" s="162"/>
      <c r="M32" s="162"/>
      <c r="N32" s="162"/>
      <c r="O32" s="162"/>
      <c r="P32" s="162"/>
      <c r="Q32" s="162"/>
      <c r="R32" s="162"/>
      <c r="S32" s="162"/>
      <c r="T32" s="162"/>
      <c r="U32" s="162"/>
      <c r="V32" s="162"/>
      <c r="W32" s="162"/>
      <c r="X32" s="162"/>
      <c r="Y32" s="162"/>
      <c r="Z32" s="162"/>
      <c r="AA32" s="162"/>
      <c r="AB32" s="162"/>
      <c r="AC32" s="162"/>
      <c r="AD32" s="162"/>
      <c r="AE32" s="162"/>
      <c r="AF32" s="162"/>
      <c r="AG32" s="162"/>
      <c r="AH32" s="162"/>
      <c r="AI32" s="17"/>
      <c r="AJ32" s="307" t="s">
        <v>40</v>
      </c>
      <c r="AK32" s="307"/>
      <c r="AL32" s="307"/>
      <c r="AM32" s="307"/>
      <c r="AN32" s="307"/>
      <c r="AO32" s="307"/>
      <c r="AP32" s="307"/>
      <c r="AQ32" s="307"/>
      <c r="AR32" s="307"/>
      <c r="AS32" s="307"/>
      <c r="AT32" s="307"/>
      <c r="AU32" s="307"/>
      <c r="AV32" s="307"/>
      <c r="AW32" s="307"/>
      <c r="AX32" s="307"/>
      <c r="AY32" s="307"/>
      <c r="AZ32" s="300"/>
      <c r="BA32" s="300"/>
      <c r="BB32" s="300"/>
      <c r="BC32" s="300"/>
      <c r="BD32" s="300"/>
      <c r="BE32" s="300"/>
      <c r="BF32" s="300"/>
      <c r="BG32" s="300"/>
      <c r="BH32" s="300"/>
      <c r="BI32" s="300"/>
      <c r="BJ32" s="40"/>
    </row>
    <row r="33" spans="3:62" s="29" customFormat="1" ht="5.25" customHeight="1" x14ac:dyDescent="0.2">
      <c r="C33" s="41"/>
      <c r="D33" s="42"/>
      <c r="E33" s="42"/>
      <c r="F33" s="42"/>
      <c r="G33" s="42"/>
      <c r="H33" s="42"/>
      <c r="I33" s="42"/>
      <c r="J33" s="42"/>
      <c r="K33" s="42"/>
      <c r="L33" s="42"/>
      <c r="M33" s="42"/>
      <c r="N33" s="42"/>
      <c r="O33" s="42"/>
      <c r="P33" s="42"/>
      <c r="Q33" s="42"/>
      <c r="R33" s="42"/>
      <c r="S33" s="42"/>
      <c r="T33" s="42"/>
      <c r="U33" s="42"/>
      <c r="V33" s="42"/>
      <c r="W33" s="42"/>
      <c r="X33" s="42"/>
      <c r="Y33" s="42"/>
      <c r="Z33" s="42"/>
      <c r="AA33" s="42"/>
      <c r="AB33" s="42"/>
      <c r="AC33" s="42"/>
      <c r="AD33" s="42"/>
      <c r="AE33" s="42"/>
      <c r="AF33" s="42"/>
      <c r="AG33" s="42"/>
      <c r="AH33" s="42"/>
      <c r="AI33" s="42"/>
      <c r="AJ33" s="42"/>
      <c r="AK33" s="42"/>
      <c r="AL33" s="43"/>
      <c r="AM33" s="43"/>
      <c r="AN33" s="43"/>
      <c r="AO33" s="43"/>
      <c r="AP33" s="43"/>
      <c r="AQ33" s="43"/>
      <c r="AR33" s="43"/>
      <c r="AS33" s="43"/>
      <c r="AT33" s="43"/>
      <c r="AU33" s="43"/>
      <c r="AV33" s="43"/>
      <c r="AW33" s="43"/>
      <c r="AX33" s="43"/>
      <c r="AY33" s="43"/>
      <c r="AZ33" s="43"/>
      <c r="BA33" s="43"/>
      <c r="BB33" s="44"/>
      <c r="BC33" s="44"/>
      <c r="BD33" s="44"/>
      <c r="BE33" s="44"/>
      <c r="BF33" s="44"/>
      <c r="BG33" s="44"/>
      <c r="BH33" s="44"/>
      <c r="BI33" s="44"/>
      <c r="BJ33" s="45"/>
    </row>
    <row r="34" spans="3:62" s="29" customFormat="1" ht="14.1" customHeight="1" x14ac:dyDescent="0.2">
      <c r="C34" s="125" t="s">
        <v>41</v>
      </c>
      <c r="D34" s="206"/>
      <c r="E34" s="206"/>
      <c r="F34" s="206"/>
      <c r="G34" s="206"/>
      <c r="H34" s="206"/>
      <c r="I34" s="206"/>
      <c r="J34" s="206"/>
      <c r="K34" s="206"/>
      <c r="L34" s="206"/>
      <c r="M34" s="206"/>
      <c r="N34" s="206"/>
      <c r="O34" s="206"/>
      <c r="P34" s="206"/>
      <c r="Q34" s="206"/>
      <c r="R34" s="206"/>
      <c r="S34" s="206"/>
      <c r="T34" s="206"/>
      <c r="U34" s="206"/>
      <c r="V34" s="206"/>
      <c r="W34" s="206"/>
      <c r="X34" s="206"/>
      <c r="Y34" s="206"/>
      <c r="Z34" s="206"/>
      <c r="AA34" s="206"/>
      <c r="AB34" s="206"/>
      <c r="AC34" s="206"/>
      <c r="AD34" s="206"/>
      <c r="AE34" s="206"/>
      <c r="AF34" s="220"/>
      <c r="AG34" s="123" t="s">
        <v>42</v>
      </c>
      <c r="AH34" s="206"/>
      <c r="AI34" s="206"/>
      <c r="AJ34" s="206"/>
      <c r="AK34" s="206"/>
      <c r="AL34" s="206"/>
      <c r="AM34" s="206"/>
      <c r="AN34" s="206"/>
      <c r="AO34" s="206"/>
      <c r="AP34" s="206"/>
      <c r="AQ34" s="206"/>
      <c r="AR34" s="206"/>
      <c r="AS34" s="206"/>
      <c r="AT34" s="206"/>
      <c r="AU34" s="206"/>
      <c r="AV34" s="206"/>
      <c r="AW34" s="206"/>
      <c r="AX34" s="206"/>
      <c r="AY34" s="206"/>
      <c r="AZ34" s="206"/>
      <c r="BA34" s="206"/>
      <c r="BB34" s="206"/>
      <c r="BC34" s="206"/>
      <c r="BD34" s="206"/>
      <c r="BE34" s="206"/>
      <c r="BF34" s="206"/>
      <c r="BG34" s="206"/>
      <c r="BH34" s="206"/>
      <c r="BI34" s="206"/>
      <c r="BJ34" s="207"/>
    </row>
    <row r="35" spans="3:62" s="29" customFormat="1" ht="14.1" customHeight="1" x14ac:dyDescent="0.2">
      <c r="C35" s="125" t="s">
        <v>43</v>
      </c>
      <c r="D35" s="124"/>
      <c r="E35" s="211" t="s">
        <v>146</v>
      </c>
      <c r="F35" s="223"/>
      <c r="G35" s="223"/>
      <c r="H35" s="223"/>
      <c r="I35" s="223"/>
      <c r="J35" s="223"/>
      <c r="K35" s="223"/>
      <c r="L35" s="223"/>
      <c r="M35" s="223"/>
      <c r="N35" s="223"/>
      <c r="O35" s="223"/>
      <c r="P35" s="223"/>
      <c r="Q35" s="223"/>
      <c r="R35" s="223"/>
      <c r="S35" s="223"/>
      <c r="T35" s="223"/>
      <c r="U35" s="223"/>
      <c r="V35" s="223"/>
      <c r="W35" s="223"/>
      <c r="X35" s="223"/>
      <c r="Y35" s="223"/>
      <c r="Z35" s="240"/>
      <c r="AA35" s="241"/>
      <c r="AB35" s="241"/>
      <c r="AC35" s="241"/>
      <c r="AD35" s="241"/>
      <c r="AE35" s="241"/>
      <c r="AF35" s="241"/>
      <c r="AG35" s="123" t="s">
        <v>44</v>
      </c>
      <c r="AH35" s="124"/>
      <c r="AI35" s="211" t="s">
        <v>142</v>
      </c>
      <c r="AJ35" s="223"/>
      <c r="AK35" s="223"/>
      <c r="AL35" s="223"/>
      <c r="AM35" s="223"/>
      <c r="AN35" s="223"/>
      <c r="AO35" s="223"/>
      <c r="AP35" s="223"/>
      <c r="AQ35" s="223"/>
      <c r="AR35" s="223"/>
      <c r="AS35" s="223"/>
      <c r="AT35" s="223"/>
      <c r="AU35" s="223"/>
      <c r="AV35" s="223"/>
      <c r="AW35" s="223"/>
      <c r="AX35" s="223"/>
      <c r="AY35" s="223"/>
      <c r="AZ35" s="223"/>
      <c r="BA35" s="223"/>
      <c r="BB35" s="223"/>
      <c r="BC35" s="223"/>
      <c r="BD35" s="178" t="str">
        <f>IF(OR(Z30="",BD30=""),"",(BD30/Z30)*100)</f>
        <v/>
      </c>
      <c r="BE35" s="179"/>
      <c r="BF35" s="179"/>
      <c r="BG35" s="179"/>
      <c r="BH35" s="179"/>
      <c r="BI35" s="179"/>
      <c r="BJ35" s="180"/>
    </row>
    <row r="36" spans="3:62" s="29" customFormat="1" ht="23.25" customHeight="1" x14ac:dyDescent="0.2">
      <c r="C36" s="125" t="s">
        <v>45</v>
      </c>
      <c r="D36" s="124"/>
      <c r="E36" s="165" t="s">
        <v>145</v>
      </c>
      <c r="F36" s="166"/>
      <c r="G36" s="166"/>
      <c r="H36" s="166"/>
      <c r="I36" s="166"/>
      <c r="J36" s="166"/>
      <c r="K36" s="166"/>
      <c r="L36" s="166"/>
      <c r="M36" s="166"/>
      <c r="N36" s="166"/>
      <c r="O36" s="166"/>
      <c r="P36" s="166"/>
      <c r="Q36" s="166"/>
      <c r="R36" s="166"/>
      <c r="S36" s="166"/>
      <c r="T36" s="166"/>
      <c r="U36" s="166"/>
      <c r="V36" s="166"/>
      <c r="W36" s="166"/>
      <c r="X36" s="166"/>
      <c r="Y36" s="166"/>
      <c r="Z36" s="436"/>
      <c r="AA36" s="437"/>
      <c r="AB36" s="437"/>
      <c r="AC36" s="437"/>
      <c r="AD36" s="437"/>
      <c r="AE36" s="437"/>
      <c r="AF36" s="437"/>
      <c r="AG36" s="123" t="s">
        <v>45</v>
      </c>
      <c r="AH36" s="124"/>
      <c r="AI36" s="211" t="s">
        <v>141</v>
      </c>
      <c r="AJ36" s="212"/>
      <c r="AK36" s="212"/>
      <c r="AL36" s="212"/>
      <c r="AM36" s="212"/>
      <c r="AN36" s="212"/>
      <c r="AO36" s="212"/>
      <c r="AP36" s="212"/>
      <c r="AQ36" s="212"/>
      <c r="AR36" s="212"/>
      <c r="AS36" s="212"/>
      <c r="AT36" s="212"/>
      <c r="AU36" s="212"/>
      <c r="AV36" s="212"/>
      <c r="AW36" s="212"/>
      <c r="AX36" s="212"/>
      <c r="AY36" s="212"/>
      <c r="AZ36" s="212"/>
      <c r="BA36" s="212"/>
      <c r="BB36" s="212"/>
      <c r="BC36" s="213"/>
      <c r="BD36" s="227" t="str">
        <f>IF(Z36="","",Z36)</f>
        <v/>
      </c>
      <c r="BE36" s="228"/>
      <c r="BF36" s="228"/>
      <c r="BG36" s="228"/>
      <c r="BH36" s="228"/>
      <c r="BI36" s="228"/>
      <c r="BJ36" s="229"/>
    </row>
    <row r="37" spans="3:62" s="29" customFormat="1" ht="22.65" customHeight="1" x14ac:dyDescent="0.2">
      <c r="C37" s="125" t="s">
        <v>46</v>
      </c>
      <c r="D37" s="124"/>
      <c r="E37" s="165" t="s">
        <v>144</v>
      </c>
      <c r="F37" s="166"/>
      <c r="G37" s="166"/>
      <c r="H37" s="166"/>
      <c r="I37" s="166"/>
      <c r="J37" s="166"/>
      <c r="K37" s="166"/>
      <c r="L37" s="166"/>
      <c r="M37" s="166"/>
      <c r="N37" s="166"/>
      <c r="O37" s="166"/>
      <c r="P37" s="166"/>
      <c r="Q37" s="166"/>
      <c r="R37" s="166"/>
      <c r="S37" s="166"/>
      <c r="T37" s="166"/>
      <c r="U37" s="166"/>
      <c r="V37" s="166"/>
      <c r="W37" s="166"/>
      <c r="X37" s="166"/>
      <c r="Y37" s="166"/>
      <c r="Z37" s="214" t="str">
        <f>IF(OR(Z35="",Z36=""),"",Z35-Z36)</f>
        <v/>
      </c>
      <c r="AA37" s="215"/>
      <c r="AB37" s="215"/>
      <c r="AC37" s="215"/>
      <c r="AD37" s="215"/>
      <c r="AE37" s="215"/>
      <c r="AF37" s="215"/>
      <c r="AG37" s="123" t="s">
        <v>47</v>
      </c>
      <c r="AH37" s="124"/>
      <c r="AI37" s="165" t="s">
        <v>143</v>
      </c>
      <c r="AJ37" s="166"/>
      <c r="AK37" s="166"/>
      <c r="AL37" s="166"/>
      <c r="AM37" s="166"/>
      <c r="AN37" s="166"/>
      <c r="AO37" s="166"/>
      <c r="AP37" s="166"/>
      <c r="AQ37" s="166"/>
      <c r="AR37" s="166"/>
      <c r="AS37" s="166"/>
      <c r="AT37" s="166"/>
      <c r="AU37" s="166"/>
      <c r="AV37" s="166"/>
      <c r="AW37" s="166"/>
      <c r="AX37" s="166"/>
      <c r="AY37" s="166"/>
      <c r="AZ37" s="166"/>
      <c r="BA37" s="166"/>
      <c r="BB37" s="166"/>
      <c r="BC37" s="166"/>
      <c r="BD37" s="214" t="str">
        <f>IF(OR(BD35="",BD36=""),"",BD35-BD36)</f>
        <v/>
      </c>
      <c r="BE37" s="215"/>
      <c r="BF37" s="215"/>
      <c r="BG37" s="215"/>
      <c r="BH37" s="215"/>
      <c r="BI37" s="215"/>
      <c r="BJ37" s="216"/>
    </row>
    <row r="38" spans="3:62" s="29" customFormat="1" ht="5.25" customHeight="1" x14ac:dyDescent="0.2">
      <c r="C38" s="46"/>
      <c r="D38" s="22"/>
      <c r="E38" s="22"/>
      <c r="F38" s="22"/>
      <c r="G38" s="22"/>
      <c r="H38" s="22"/>
      <c r="I38" s="47"/>
      <c r="J38" s="47"/>
      <c r="K38" s="47"/>
      <c r="L38" s="47"/>
      <c r="M38" s="47"/>
      <c r="N38" s="47"/>
      <c r="O38" s="47"/>
      <c r="P38" s="47"/>
      <c r="Q38" s="47"/>
      <c r="R38" s="47"/>
      <c r="S38" s="47"/>
      <c r="T38" s="47"/>
      <c r="U38" s="47"/>
      <c r="V38" s="47"/>
      <c r="W38" s="47"/>
      <c r="X38" s="47"/>
      <c r="Y38" s="47"/>
      <c r="Z38" s="47"/>
      <c r="AA38" s="47"/>
      <c r="AB38" s="47"/>
      <c r="AC38" s="47"/>
      <c r="AD38" s="47"/>
      <c r="AE38" s="47"/>
      <c r="AF38" s="47"/>
      <c r="AG38" s="47"/>
      <c r="AH38" s="47"/>
      <c r="AI38" s="47"/>
      <c r="AJ38" s="47"/>
      <c r="AK38" s="47"/>
      <c r="AL38" s="47"/>
      <c r="AM38" s="47"/>
      <c r="AN38" s="47"/>
      <c r="AO38" s="47"/>
      <c r="AP38" s="47"/>
      <c r="AQ38" s="47"/>
      <c r="AR38" s="47"/>
      <c r="AS38" s="47"/>
      <c r="AT38" s="47"/>
      <c r="AU38" s="47"/>
      <c r="AV38" s="47"/>
      <c r="AW38" s="47"/>
      <c r="AX38" s="47"/>
      <c r="AY38" s="47"/>
      <c r="AZ38" s="47"/>
      <c r="BA38" s="47"/>
      <c r="BB38" s="47"/>
      <c r="BC38" s="47"/>
      <c r="BD38" s="48"/>
      <c r="BE38" s="22"/>
      <c r="BF38" s="22"/>
      <c r="BG38" s="22"/>
      <c r="BH38" s="22"/>
      <c r="BI38" s="22"/>
      <c r="BJ38" s="49"/>
    </row>
    <row r="39" spans="3:62" s="29" customFormat="1" ht="14.1" customHeight="1" x14ac:dyDescent="0.2">
      <c r="C39" s="175" t="s">
        <v>82</v>
      </c>
      <c r="D39" s="176"/>
      <c r="E39" s="176"/>
      <c r="F39" s="176"/>
      <c r="G39" s="176"/>
      <c r="H39" s="176"/>
      <c r="I39" s="176"/>
      <c r="J39" s="176"/>
      <c r="K39" s="176"/>
      <c r="L39" s="176"/>
      <c r="M39" s="176"/>
      <c r="N39" s="176"/>
      <c r="O39" s="176"/>
      <c r="P39" s="176"/>
      <c r="Q39" s="176"/>
      <c r="R39" s="176"/>
      <c r="S39" s="176"/>
      <c r="T39" s="176"/>
      <c r="U39" s="176"/>
      <c r="V39" s="176"/>
      <c r="W39" s="176"/>
      <c r="X39" s="176"/>
      <c r="Y39" s="176"/>
      <c r="Z39" s="176"/>
      <c r="AA39" s="176"/>
      <c r="AB39" s="176"/>
      <c r="AC39" s="176"/>
      <c r="AD39" s="177"/>
      <c r="AE39" s="122" t="str">
        <f>IF(OR(Z37="",BD37=""),"",IF(AI43=Z37,"X",""))</f>
        <v/>
      </c>
      <c r="AF39" s="132" t="s">
        <v>156</v>
      </c>
      <c r="AG39" s="133"/>
      <c r="AH39" s="133"/>
      <c r="AI39" s="51"/>
      <c r="AJ39" s="122" t="str">
        <f>IF(OR(Z37="",BD37=""),"",IF(AI43=BD37,"X",""))</f>
        <v/>
      </c>
      <c r="AK39" s="132" t="s">
        <v>157</v>
      </c>
      <c r="AL39" s="133"/>
      <c r="AM39" s="176" t="s">
        <v>48</v>
      </c>
      <c r="AN39" s="176"/>
      <c r="AO39" s="176"/>
      <c r="AP39" s="176"/>
      <c r="AQ39" s="176"/>
      <c r="AR39" s="176"/>
      <c r="AS39" s="176"/>
      <c r="AT39" s="176"/>
      <c r="AU39" s="176"/>
      <c r="AV39" s="176"/>
      <c r="AW39" s="176"/>
      <c r="AX39" s="176"/>
      <c r="AY39" s="176"/>
      <c r="AZ39" s="176"/>
      <c r="BA39" s="176"/>
      <c r="BB39" s="51"/>
      <c r="BC39" s="51"/>
      <c r="BD39" s="51"/>
      <c r="BE39" s="51"/>
      <c r="BF39" s="51"/>
      <c r="BG39" s="51"/>
      <c r="BH39" s="51"/>
      <c r="BI39" s="51"/>
      <c r="BJ39" s="40"/>
    </row>
    <row r="40" spans="3:62" s="29" customFormat="1" ht="6" customHeight="1" x14ac:dyDescent="0.2">
      <c r="C40" s="50"/>
      <c r="D40" s="39"/>
      <c r="E40" s="39"/>
      <c r="F40" s="39"/>
      <c r="G40" s="39"/>
      <c r="H40" s="39"/>
      <c r="I40" s="39"/>
      <c r="J40" s="39"/>
      <c r="K40" s="39"/>
      <c r="L40" s="39"/>
      <c r="M40" s="39"/>
      <c r="N40" s="39"/>
      <c r="O40" s="39"/>
      <c r="P40" s="39"/>
      <c r="Q40" s="39"/>
      <c r="R40" s="39"/>
      <c r="S40" s="39"/>
      <c r="T40" s="39"/>
      <c r="U40" s="39"/>
      <c r="V40" s="39"/>
      <c r="W40" s="39"/>
      <c r="X40" s="39"/>
      <c r="Y40" s="39"/>
      <c r="Z40" s="39"/>
      <c r="AA40" s="39"/>
      <c r="AB40" s="39"/>
      <c r="AC40" s="39"/>
      <c r="AD40" s="39"/>
      <c r="AE40" s="51"/>
      <c r="AF40" s="51"/>
      <c r="AG40" s="51"/>
      <c r="AH40" s="51"/>
      <c r="AI40" s="51"/>
      <c r="AJ40" s="51"/>
      <c r="AK40" s="51"/>
      <c r="AL40" s="39"/>
      <c r="AM40" s="39"/>
      <c r="AN40" s="39"/>
      <c r="AO40" s="39"/>
      <c r="AP40" s="39"/>
      <c r="AQ40" s="39"/>
      <c r="AR40" s="39"/>
      <c r="AS40" s="39"/>
      <c r="AT40" s="39"/>
      <c r="AU40" s="39"/>
      <c r="AV40" s="39"/>
      <c r="AW40" s="39"/>
      <c r="AX40" s="39"/>
      <c r="AY40" s="39"/>
      <c r="AZ40" s="39"/>
      <c r="BA40" s="39"/>
      <c r="BB40" s="39"/>
      <c r="BC40" s="39"/>
      <c r="BD40" s="39"/>
      <c r="BE40" s="39"/>
      <c r="BF40" s="39"/>
      <c r="BG40" s="39"/>
      <c r="BH40" s="39"/>
      <c r="BI40" s="39"/>
      <c r="BJ40" s="53"/>
    </row>
    <row r="41" spans="3:62" s="29" customFormat="1" ht="14.1" customHeight="1" x14ac:dyDescent="0.2">
      <c r="C41" s="175" t="s">
        <v>83</v>
      </c>
      <c r="D41" s="176"/>
      <c r="E41" s="176"/>
      <c r="F41" s="176"/>
      <c r="G41" s="176"/>
      <c r="H41" s="176"/>
      <c r="I41" s="176"/>
      <c r="J41" s="176"/>
      <c r="K41" s="176"/>
      <c r="L41" s="176"/>
      <c r="M41" s="176"/>
      <c r="N41" s="176"/>
      <c r="O41" s="176"/>
      <c r="P41" s="176"/>
      <c r="Q41" s="176"/>
      <c r="R41" s="176"/>
      <c r="S41" s="176"/>
      <c r="T41" s="176"/>
      <c r="U41" s="176"/>
      <c r="V41" s="176"/>
      <c r="W41" s="176"/>
      <c r="X41" s="176"/>
      <c r="Y41" s="176"/>
      <c r="Z41" s="176"/>
      <c r="AA41" s="176"/>
      <c r="AB41" s="176"/>
      <c r="AC41" s="176"/>
      <c r="AD41" s="54"/>
      <c r="AE41" s="51"/>
      <c r="AF41" s="51"/>
      <c r="AG41" s="51"/>
      <c r="AH41" s="51"/>
      <c r="AI41" s="51"/>
      <c r="AJ41" s="51"/>
      <c r="AK41" s="51"/>
      <c r="AL41" s="51"/>
      <c r="AM41" s="51"/>
      <c r="AN41" s="51"/>
      <c r="AO41" s="51"/>
      <c r="AP41" s="51"/>
      <c r="AQ41" s="51"/>
      <c r="AR41" s="51"/>
      <c r="AS41" s="51"/>
      <c r="AT41" s="51"/>
      <c r="AU41" s="51"/>
      <c r="AV41" s="51"/>
      <c r="AW41" s="51"/>
      <c r="AX41" s="51"/>
      <c r="AY41" s="51"/>
      <c r="AZ41" s="51"/>
      <c r="BA41" s="51"/>
      <c r="BB41" s="51"/>
      <c r="BC41" s="51"/>
      <c r="BD41" s="52"/>
      <c r="BE41" s="27"/>
      <c r="BF41" s="27"/>
      <c r="BG41" s="27"/>
      <c r="BH41" s="27"/>
      <c r="BI41" s="27"/>
      <c r="BJ41" s="28"/>
    </row>
    <row r="42" spans="3:62" s="29" customFormat="1" ht="5.25" customHeight="1" x14ac:dyDescent="0.2">
      <c r="C42" s="50"/>
      <c r="D42" s="39"/>
      <c r="E42" s="39"/>
      <c r="F42" s="39"/>
      <c r="G42" s="39"/>
      <c r="H42" s="39"/>
      <c r="I42" s="39"/>
      <c r="J42" s="39"/>
      <c r="K42" s="39"/>
      <c r="L42" s="39"/>
      <c r="M42" s="39"/>
      <c r="N42" s="39"/>
      <c r="O42" s="39"/>
      <c r="P42" s="39"/>
      <c r="Q42" s="39"/>
      <c r="R42" s="39"/>
      <c r="S42" s="39"/>
      <c r="T42" s="39"/>
      <c r="U42" s="39"/>
      <c r="V42" s="39"/>
      <c r="W42" s="39"/>
      <c r="X42" s="39"/>
      <c r="Y42" s="39"/>
      <c r="Z42" s="39"/>
      <c r="AA42" s="39"/>
      <c r="AB42" s="39"/>
      <c r="AC42" s="39"/>
      <c r="AD42" s="54"/>
      <c r="AE42" s="51"/>
      <c r="AF42" s="51"/>
      <c r="AG42" s="51"/>
      <c r="AH42" s="51"/>
      <c r="AI42" s="51"/>
      <c r="AJ42" s="51"/>
      <c r="AK42" s="51"/>
      <c r="AL42" s="51"/>
      <c r="AM42" s="51"/>
      <c r="AN42" s="51"/>
      <c r="AO42" s="51"/>
      <c r="AP42" s="51"/>
      <c r="AQ42" s="51"/>
      <c r="AR42" s="51"/>
      <c r="AS42" s="51"/>
      <c r="AT42" s="51"/>
      <c r="AU42" s="51"/>
      <c r="AV42" s="51"/>
      <c r="AW42" s="51"/>
      <c r="AX42" s="51"/>
      <c r="AY42" s="51"/>
      <c r="AZ42" s="51"/>
      <c r="BA42" s="51"/>
      <c r="BB42" s="51"/>
      <c r="BC42" s="51"/>
      <c r="BD42" s="52"/>
      <c r="BE42" s="27"/>
      <c r="BF42" s="27"/>
      <c r="BG42" s="27"/>
      <c r="BH42" s="27"/>
      <c r="BI42" s="27"/>
      <c r="BJ42" s="28"/>
    </row>
    <row r="43" spans="3:62" s="29" customFormat="1" ht="11.25" customHeight="1" x14ac:dyDescent="0.2">
      <c r="C43" s="175" t="s">
        <v>122</v>
      </c>
      <c r="D43" s="176"/>
      <c r="E43" s="176"/>
      <c r="F43" s="176"/>
      <c r="G43" s="176"/>
      <c r="H43" s="176"/>
      <c r="I43" s="176"/>
      <c r="J43" s="176"/>
      <c r="K43" s="176"/>
      <c r="L43" s="176"/>
      <c r="M43" s="176"/>
      <c r="N43" s="176"/>
      <c r="O43" s="176"/>
      <c r="P43" s="176"/>
      <c r="Q43" s="176"/>
      <c r="R43" s="176"/>
      <c r="S43" s="176"/>
      <c r="T43" s="176"/>
      <c r="U43" s="176"/>
      <c r="V43" s="176"/>
      <c r="W43" s="176"/>
      <c r="X43" s="176"/>
      <c r="Y43" s="176"/>
      <c r="Z43" s="176"/>
      <c r="AA43" s="176"/>
      <c r="AB43" s="176"/>
      <c r="AC43" s="176"/>
      <c r="AD43" s="55"/>
      <c r="AE43" s="186" t="s">
        <v>84</v>
      </c>
      <c r="AF43" s="187"/>
      <c r="AG43" s="187"/>
      <c r="AH43" s="187"/>
      <c r="AI43" s="181" t="str">
        <f>IF(OR(Z37="",BD37=""),"",IF(OR(Z37-BD37&gt;0.15,Z37-BD37&lt;-0.15),BD37,Z37))</f>
        <v/>
      </c>
      <c r="AJ43" s="181"/>
      <c r="AK43" s="181"/>
      <c r="AL43" s="181"/>
      <c r="AM43" s="181"/>
      <c r="AN43" s="181"/>
      <c r="AO43" s="182" t="s">
        <v>49</v>
      </c>
      <c r="AP43" s="182"/>
      <c r="AQ43" s="186" t="s">
        <v>85</v>
      </c>
      <c r="AR43" s="187"/>
      <c r="AS43" s="181" t="str">
        <f>IF(AI43="","",IF(BF48="",0,BF48))</f>
        <v/>
      </c>
      <c r="AT43" s="181"/>
      <c r="AU43" s="181"/>
      <c r="AV43" s="181"/>
      <c r="AW43" s="181"/>
      <c r="AX43" s="181"/>
      <c r="AY43" s="182" t="s">
        <v>50</v>
      </c>
      <c r="AZ43" s="182"/>
      <c r="BA43" s="186" t="s">
        <v>86</v>
      </c>
      <c r="BB43" s="187"/>
      <c r="BC43" s="188" t="str">
        <f>IF(AI43="","",AI43-AS43)</f>
        <v/>
      </c>
      <c r="BD43" s="188"/>
      <c r="BE43" s="188"/>
      <c r="BF43" s="188"/>
      <c r="BG43" s="188"/>
      <c r="BH43" s="188"/>
      <c r="BI43" s="176" t="s">
        <v>14</v>
      </c>
      <c r="BJ43" s="414"/>
    </row>
    <row r="44" spans="3:62" s="29" customFormat="1" ht="6" customHeight="1" thickBot="1" x14ac:dyDescent="0.25">
      <c r="C44" s="56"/>
      <c r="D44" s="57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9"/>
      <c r="P44" s="59"/>
      <c r="Q44" s="58"/>
      <c r="R44" s="58"/>
      <c r="S44" s="58"/>
      <c r="T44" s="58"/>
      <c r="U44" s="58"/>
      <c r="V44" s="58"/>
      <c r="W44" s="58"/>
      <c r="X44" s="58"/>
      <c r="Y44" s="59"/>
      <c r="Z44" s="59"/>
      <c r="AA44" s="58"/>
      <c r="AB44" s="58"/>
      <c r="AC44" s="58"/>
      <c r="AD44" s="58"/>
      <c r="AE44" s="58"/>
      <c r="AF44" s="58"/>
      <c r="AG44" s="58"/>
      <c r="AH44" s="58"/>
      <c r="AI44" s="60"/>
      <c r="AJ44" s="60"/>
      <c r="AK44" s="57"/>
      <c r="AL44" s="57"/>
      <c r="AM44" s="57"/>
      <c r="AN44" s="57"/>
      <c r="AO44" s="57"/>
      <c r="AP44" s="57"/>
      <c r="AQ44" s="57"/>
      <c r="AR44" s="57"/>
      <c r="AS44" s="57"/>
      <c r="AT44" s="57"/>
      <c r="AU44" s="57"/>
      <c r="AV44" s="57"/>
      <c r="AW44" s="57"/>
      <c r="AX44" s="57"/>
      <c r="AY44" s="57"/>
      <c r="AZ44" s="57"/>
      <c r="BA44" s="57"/>
      <c r="BB44" s="57"/>
      <c r="BC44" s="57"/>
      <c r="BD44" s="61"/>
      <c r="BE44" s="61"/>
      <c r="BF44" s="61"/>
      <c r="BG44" s="61"/>
      <c r="BH44" s="61"/>
      <c r="BI44" s="61"/>
      <c r="BJ44" s="62"/>
    </row>
    <row r="45" spans="3:62" s="29" customFormat="1" ht="6" customHeight="1" x14ac:dyDescent="0.25"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  <c r="AX45" s="2"/>
      <c r="AY45" s="2"/>
      <c r="AZ45" s="2"/>
      <c r="BA45" s="2"/>
      <c r="BB45" s="2"/>
      <c r="BC45" s="2"/>
      <c r="BD45" s="2"/>
      <c r="BE45" s="2"/>
      <c r="BF45" s="2"/>
      <c r="BG45" s="2"/>
      <c r="BH45" s="2"/>
      <c r="BI45" s="2"/>
      <c r="BJ45" s="2"/>
    </row>
    <row r="46" spans="3:62" ht="14.1" customHeight="1" thickBot="1" x14ac:dyDescent="0.3">
      <c r="C46" s="224" t="s">
        <v>51</v>
      </c>
      <c r="D46" s="224"/>
      <c r="E46" s="224"/>
      <c r="F46" s="224"/>
      <c r="G46" s="224"/>
      <c r="H46" s="224"/>
      <c r="I46" s="224"/>
      <c r="J46" s="224"/>
      <c r="K46" s="224"/>
      <c r="L46" s="224"/>
      <c r="M46" s="224"/>
      <c r="N46" s="224"/>
      <c r="O46" s="224"/>
      <c r="P46" s="224"/>
      <c r="Q46" s="224"/>
      <c r="R46" s="224"/>
      <c r="S46" s="224"/>
      <c r="T46" s="224"/>
      <c r="U46" s="224"/>
      <c r="V46" s="224"/>
      <c r="W46" s="224"/>
      <c r="X46" s="224"/>
      <c r="Y46" s="224"/>
      <c r="Z46" s="224"/>
      <c r="AA46" s="224"/>
      <c r="AB46" s="224"/>
      <c r="AC46" s="224"/>
      <c r="AD46" s="224"/>
      <c r="AE46" s="224"/>
      <c r="AF46" s="224"/>
      <c r="AG46" s="224"/>
      <c r="AH46" s="224"/>
      <c r="AI46" s="224"/>
      <c r="AJ46" s="224"/>
      <c r="AK46" s="224"/>
      <c r="AL46" s="224"/>
      <c r="AM46" s="224"/>
      <c r="AN46" s="224"/>
      <c r="AO46" s="224"/>
      <c r="AP46" s="224"/>
      <c r="AQ46" s="224"/>
      <c r="AR46" s="224"/>
      <c r="AS46" s="224"/>
      <c r="AT46" s="224"/>
      <c r="AU46" s="224"/>
      <c r="AV46" s="224"/>
      <c r="AW46" s="224"/>
      <c r="AX46" s="224"/>
      <c r="AY46" s="224"/>
      <c r="AZ46" s="224"/>
      <c r="BA46" s="224"/>
      <c r="BB46" s="224"/>
      <c r="BC46" s="224"/>
      <c r="BD46" s="224"/>
      <c r="BE46" s="224"/>
      <c r="BF46" s="224"/>
      <c r="BG46" s="224"/>
      <c r="BH46" s="224"/>
      <c r="BI46" s="224"/>
      <c r="BJ46" s="224"/>
    </row>
    <row r="47" spans="3:62" s="13" customFormat="1" ht="14.1" customHeight="1" x14ac:dyDescent="0.25">
      <c r="C47" s="225" t="s">
        <v>52</v>
      </c>
      <c r="D47" s="174"/>
      <c r="E47" s="174"/>
      <c r="F47" s="174"/>
      <c r="G47" s="174"/>
      <c r="H47" s="174"/>
      <c r="I47" s="174"/>
      <c r="J47" s="174"/>
      <c r="K47" s="174"/>
      <c r="L47" s="174"/>
      <c r="M47" s="174"/>
      <c r="N47" s="174"/>
      <c r="O47" s="174"/>
      <c r="P47" s="226"/>
      <c r="Q47" s="189"/>
      <c r="R47" s="190"/>
      <c r="S47" s="190"/>
      <c r="T47" s="190"/>
      <c r="U47" s="190"/>
      <c r="V47" s="190"/>
      <c r="W47" s="190"/>
      <c r="X47" s="190"/>
      <c r="Y47" s="191"/>
      <c r="Z47" s="173" t="s">
        <v>53</v>
      </c>
      <c r="AA47" s="174"/>
      <c r="AB47" s="174"/>
      <c r="AC47" s="174"/>
      <c r="AD47" s="174"/>
      <c r="AE47" s="174"/>
      <c r="AF47" s="174"/>
      <c r="AG47" s="174"/>
      <c r="AH47" s="174"/>
      <c r="AI47" s="174"/>
      <c r="AJ47" s="174"/>
      <c r="AK47" s="174"/>
      <c r="AL47" s="174"/>
      <c r="AM47" s="189"/>
      <c r="AN47" s="190"/>
      <c r="AO47" s="190"/>
      <c r="AP47" s="190"/>
      <c r="AQ47" s="190"/>
      <c r="AR47" s="190"/>
      <c r="AS47" s="191"/>
      <c r="AT47" s="208" t="s">
        <v>151</v>
      </c>
      <c r="AU47" s="209"/>
      <c r="AV47" s="209"/>
      <c r="AW47" s="209"/>
      <c r="AX47" s="209"/>
      <c r="AY47" s="209"/>
      <c r="AZ47" s="209"/>
      <c r="BA47" s="209"/>
      <c r="BB47" s="209"/>
      <c r="BC47" s="209"/>
      <c r="BD47" s="209"/>
      <c r="BE47" s="209"/>
      <c r="BF47" s="209"/>
      <c r="BG47" s="209"/>
      <c r="BH47" s="209"/>
      <c r="BI47" s="209"/>
      <c r="BJ47" s="210"/>
    </row>
    <row r="48" spans="3:62" s="13" customFormat="1" ht="14.1" customHeight="1" x14ac:dyDescent="0.25">
      <c r="C48" s="175" t="s">
        <v>54</v>
      </c>
      <c r="D48" s="176"/>
      <c r="E48" s="176"/>
      <c r="F48" s="176"/>
      <c r="G48" s="176"/>
      <c r="H48" s="176"/>
      <c r="I48" s="176"/>
      <c r="J48" s="176"/>
      <c r="K48" s="176"/>
      <c r="L48" s="176"/>
      <c r="M48" s="176"/>
      <c r="N48" s="176"/>
      <c r="O48" s="176"/>
      <c r="P48" s="177"/>
      <c r="Q48" s="217"/>
      <c r="R48" s="218"/>
      <c r="S48" s="218"/>
      <c r="T48" s="218"/>
      <c r="U48" s="218"/>
      <c r="V48" s="218"/>
      <c r="W48" s="218"/>
      <c r="X48" s="218"/>
      <c r="Y48" s="219"/>
      <c r="Z48" s="185" t="s">
        <v>54</v>
      </c>
      <c r="AA48" s="176"/>
      <c r="AB48" s="176"/>
      <c r="AC48" s="176"/>
      <c r="AD48" s="176"/>
      <c r="AE48" s="176"/>
      <c r="AF48" s="176"/>
      <c r="AG48" s="176"/>
      <c r="AH48" s="176"/>
      <c r="AI48" s="176"/>
      <c r="AJ48" s="176"/>
      <c r="AK48" s="176"/>
      <c r="AL48" s="176"/>
      <c r="AM48" s="237" t="str">
        <f>IF(Q48="","",Q48)</f>
        <v/>
      </c>
      <c r="AN48" s="238"/>
      <c r="AO48" s="238"/>
      <c r="AP48" s="238"/>
      <c r="AQ48" s="238"/>
      <c r="AR48" s="238"/>
      <c r="AS48" s="239"/>
      <c r="AT48" s="63"/>
      <c r="AU48" s="221" t="s">
        <v>153</v>
      </c>
      <c r="AV48" s="187"/>
      <c r="AW48" s="187"/>
      <c r="AX48" s="187"/>
      <c r="AY48" s="187"/>
      <c r="AZ48" s="187"/>
      <c r="BA48" s="187"/>
      <c r="BB48" s="187"/>
      <c r="BC48" s="187"/>
      <c r="BD48" s="187"/>
      <c r="BE48" s="187"/>
      <c r="BF48" s="183" t="str">
        <f>IF(AM49="","",SUM((Q49-AM49)/AM49)*100)</f>
        <v/>
      </c>
      <c r="BG48" s="183"/>
      <c r="BH48" s="183"/>
      <c r="BI48" s="230" t="s">
        <v>14</v>
      </c>
      <c r="BJ48" s="231"/>
    </row>
    <row r="49" spans="3:62" s="13" customFormat="1" ht="14.1" customHeight="1" thickBot="1" x14ac:dyDescent="0.3">
      <c r="C49" s="242" t="s">
        <v>152</v>
      </c>
      <c r="D49" s="243"/>
      <c r="E49" s="243"/>
      <c r="F49" s="243"/>
      <c r="G49" s="243"/>
      <c r="H49" s="243"/>
      <c r="I49" s="243"/>
      <c r="J49" s="243"/>
      <c r="K49" s="243"/>
      <c r="L49" s="243"/>
      <c r="M49" s="243"/>
      <c r="N49" s="243"/>
      <c r="O49" s="243"/>
      <c r="P49" s="244"/>
      <c r="Q49" s="246" t="str">
        <f>IF(OR(Q48="",Q47=""),"",Q47-Q48)</f>
        <v/>
      </c>
      <c r="R49" s="247"/>
      <c r="S49" s="247"/>
      <c r="T49" s="247"/>
      <c r="U49" s="247"/>
      <c r="V49" s="247"/>
      <c r="W49" s="247"/>
      <c r="X49" s="247"/>
      <c r="Y49" s="248"/>
      <c r="Z49" s="245" t="s">
        <v>150</v>
      </c>
      <c r="AA49" s="243"/>
      <c r="AB49" s="243"/>
      <c r="AC49" s="243"/>
      <c r="AD49" s="243"/>
      <c r="AE49" s="243"/>
      <c r="AF49" s="243"/>
      <c r="AG49" s="243"/>
      <c r="AH49" s="243"/>
      <c r="AI49" s="243"/>
      <c r="AJ49" s="243"/>
      <c r="AK49" s="243"/>
      <c r="AL49" s="243"/>
      <c r="AM49" s="234" t="str">
        <f>IF(OR(AM48="",AM47=""),"",AM47-AM48)</f>
        <v/>
      </c>
      <c r="AN49" s="235"/>
      <c r="AO49" s="235"/>
      <c r="AP49" s="235"/>
      <c r="AQ49" s="235"/>
      <c r="AR49" s="235"/>
      <c r="AS49" s="236"/>
      <c r="AT49" s="64"/>
      <c r="AU49" s="222"/>
      <c r="AV49" s="222"/>
      <c r="AW49" s="222"/>
      <c r="AX49" s="222"/>
      <c r="AY49" s="222"/>
      <c r="AZ49" s="222"/>
      <c r="BA49" s="222"/>
      <c r="BB49" s="222"/>
      <c r="BC49" s="222"/>
      <c r="BD49" s="222"/>
      <c r="BE49" s="222"/>
      <c r="BF49" s="184"/>
      <c r="BG49" s="184"/>
      <c r="BH49" s="184"/>
      <c r="BI49" s="232"/>
      <c r="BJ49" s="233"/>
    </row>
    <row r="50" spans="3:62" ht="6" customHeight="1" x14ac:dyDescent="0.25"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  <c r="AJ50" s="2"/>
      <c r="AK50" s="2"/>
      <c r="AL50" s="2"/>
      <c r="AM50" s="2"/>
      <c r="AN50" s="2"/>
      <c r="AO50" s="2"/>
      <c r="AP50" s="2"/>
      <c r="AQ50" s="2"/>
      <c r="AR50" s="2"/>
      <c r="AS50" s="2"/>
      <c r="AT50" s="2"/>
      <c r="AU50" s="2"/>
      <c r="AV50" s="2"/>
      <c r="AW50" s="2"/>
      <c r="AX50" s="2"/>
      <c r="AY50" s="2"/>
      <c r="AZ50" s="2"/>
      <c r="BA50" s="2"/>
      <c r="BB50" s="2"/>
      <c r="BC50" s="2"/>
      <c r="BD50" s="2"/>
      <c r="BE50" s="2"/>
      <c r="BF50" s="2"/>
      <c r="BG50" s="2"/>
      <c r="BH50" s="2"/>
      <c r="BI50" s="2"/>
      <c r="BJ50" s="2"/>
    </row>
    <row r="51" spans="3:62" ht="14.1" customHeight="1" thickBot="1" x14ac:dyDescent="0.3">
      <c r="C51" s="167" t="s">
        <v>55</v>
      </c>
      <c r="D51" s="167"/>
      <c r="E51" s="167"/>
      <c r="F51" s="167"/>
      <c r="G51" s="167"/>
      <c r="H51" s="167"/>
      <c r="I51" s="167"/>
      <c r="J51" s="167"/>
      <c r="K51" s="167"/>
      <c r="L51" s="167"/>
      <c r="M51" s="167"/>
      <c r="N51" s="167"/>
      <c r="O51" s="167"/>
      <c r="P51" s="167"/>
      <c r="Q51" s="167"/>
      <c r="R51" s="167"/>
      <c r="S51" s="167"/>
      <c r="T51" s="167"/>
      <c r="U51" s="167"/>
      <c r="V51" s="167"/>
      <c r="W51" s="167"/>
      <c r="X51" s="167"/>
      <c r="Y51" s="167"/>
      <c r="Z51" s="167"/>
      <c r="AA51" s="167"/>
      <c r="AB51" s="167"/>
      <c r="AC51" s="167"/>
      <c r="AD51" s="167"/>
      <c r="AE51" s="167"/>
      <c r="AF51" s="167"/>
      <c r="AG51" s="167"/>
      <c r="AH51" s="167"/>
      <c r="AI51" s="167"/>
      <c r="AJ51" s="167"/>
      <c r="AK51" s="167"/>
      <c r="AL51" s="167"/>
      <c r="AM51" s="167"/>
      <c r="AN51" s="167"/>
      <c r="AO51" s="167"/>
      <c r="AP51" s="167"/>
      <c r="AQ51" s="167"/>
      <c r="AR51" s="167"/>
      <c r="AS51" s="167"/>
      <c r="AT51" s="167"/>
      <c r="AU51" s="167"/>
      <c r="AV51" s="167"/>
      <c r="AW51" s="167"/>
      <c r="AX51" s="167"/>
      <c r="AY51" s="167"/>
      <c r="AZ51" s="167"/>
      <c r="BA51" s="167"/>
      <c r="BB51" s="167"/>
      <c r="BC51" s="167"/>
      <c r="BD51" s="167"/>
      <c r="BE51" s="167"/>
      <c r="BF51" s="167"/>
      <c r="BG51" s="167"/>
      <c r="BH51" s="167"/>
      <c r="BI51" s="167"/>
      <c r="BJ51" s="167"/>
    </row>
    <row r="52" spans="3:62" s="13" customFormat="1" ht="12.75" customHeight="1" x14ac:dyDescent="0.2">
      <c r="C52" s="140" t="s">
        <v>87</v>
      </c>
      <c r="D52" s="141"/>
      <c r="E52" s="141"/>
      <c r="F52" s="141"/>
      <c r="G52" s="141"/>
      <c r="H52" s="141"/>
      <c r="I52" s="141"/>
      <c r="J52" s="141"/>
      <c r="K52" s="141"/>
      <c r="L52" s="141"/>
      <c r="M52" s="141"/>
      <c r="N52" s="141"/>
      <c r="O52" s="141"/>
      <c r="P52" s="141"/>
      <c r="Q52" s="141"/>
      <c r="R52" s="142" t="str">
        <f>IF($BD$29="","",$BD$29)</f>
        <v/>
      </c>
      <c r="S52" s="143"/>
      <c r="T52" s="143"/>
      <c r="U52" s="143"/>
      <c r="V52" s="143"/>
      <c r="W52" s="143"/>
      <c r="X52" s="143"/>
      <c r="Y52" s="143"/>
      <c r="Z52" s="143"/>
      <c r="AA52" s="143"/>
      <c r="AB52" s="143"/>
      <c r="AC52" s="143"/>
      <c r="AD52" s="143"/>
      <c r="AE52" s="143"/>
      <c r="AF52" s="143"/>
      <c r="AG52" s="144"/>
      <c r="AH52" s="202" t="s">
        <v>88</v>
      </c>
      <c r="AI52" s="141"/>
      <c r="AJ52" s="141"/>
      <c r="AK52" s="141"/>
      <c r="AL52" s="141"/>
      <c r="AM52" s="141"/>
      <c r="AN52" s="141"/>
      <c r="AO52" s="141"/>
      <c r="AP52" s="141"/>
      <c r="AQ52" s="141"/>
      <c r="AR52" s="141"/>
      <c r="AS52" s="141"/>
      <c r="AT52" s="141"/>
      <c r="AU52" s="141"/>
      <c r="AV52" s="159"/>
      <c r="AW52" s="159"/>
      <c r="AX52" s="159"/>
      <c r="AY52" s="159"/>
      <c r="AZ52" s="159"/>
      <c r="BA52" s="159"/>
      <c r="BB52" s="159"/>
      <c r="BC52" s="159"/>
      <c r="BD52" s="159"/>
      <c r="BE52" s="159"/>
      <c r="BF52" s="159"/>
      <c r="BG52" s="159"/>
      <c r="BH52" s="159"/>
      <c r="BI52" s="159"/>
      <c r="BJ52" s="160"/>
    </row>
    <row r="53" spans="3:62" s="65" customFormat="1" ht="37.5" customHeight="1" x14ac:dyDescent="0.15">
      <c r="C53" s="157" t="s">
        <v>56</v>
      </c>
      <c r="D53" s="158"/>
      <c r="E53" s="158"/>
      <c r="F53" s="158" t="s">
        <v>57</v>
      </c>
      <c r="G53" s="158"/>
      <c r="H53" s="158"/>
      <c r="I53" s="158"/>
      <c r="J53" s="158"/>
      <c r="K53" s="195" t="s">
        <v>58</v>
      </c>
      <c r="L53" s="196"/>
      <c r="M53" s="197"/>
      <c r="N53" s="154" t="s">
        <v>59</v>
      </c>
      <c r="O53" s="155"/>
      <c r="P53" s="156"/>
      <c r="Q53" s="151" t="s">
        <v>89</v>
      </c>
      <c r="R53" s="152"/>
      <c r="S53" s="153"/>
      <c r="T53" s="151" t="s">
        <v>90</v>
      </c>
      <c r="U53" s="152"/>
      <c r="V53" s="153"/>
      <c r="W53" s="147" t="s">
        <v>60</v>
      </c>
      <c r="X53" s="148"/>
      <c r="Y53" s="150"/>
      <c r="Z53" s="158" t="s">
        <v>61</v>
      </c>
      <c r="AA53" s="158"/>
      <c r="AB53" s="158"/>
      <c r="AC53" s="158"/>
      <c r="AD53" s="147" t="s">
        <v>62</v>
      </c>
      <c r="AE53" s="148"/>
      <c r="AF53" s="148"/>
      <c r="AG53" s="149"/>
      <c r="AH53" s="145" t="s">
        <v>63</v>
      </c>
      <c r="AI53" s="146"/>
      <c r="AJ53" s="146"/>
      <c r="AK53" s="164" t="s">
        <v>57</v>
      </c>
      <c r="AL53" s="146"/>
      <c r="AM53" s="146"/>
      <c r="AN53" s="146"/>
      <c r="AO53" s="146"/>
      <c r="AP53" s="203" t="s">
        <v>91</v>
      </c>
      <c r="AQ53" s="146"/>
      <c r="AR53" s="146"/>
      <c r="AS53" s="203" t="s">
        <v>92</v>
      </c>
      <c r="AT53" s="146"/>
      <c r="AU53" s="146"/>
      <c r="AV53" s="146"/>
      <c r="AW53" s="203" t="s">
        <v>93</v>
      </c>
      <c r="AX53" s="146"/>
      <c r="AY53" s="146"/>
      <c r="AZ53" s="164" t="s">
        <v>60</v>
      </c>
      <c r="BA53" s="146"/>
      <c r="BB53" s="146"/>
      <c r="BC53" s="164" t="s">
        <v>61</v>
      </c>
      <c r="BD53" s="164"/>
      <c r="BE53" s="164"/>
      <c r="BF53" s="164"/>
      <c r="BG53" s="147" t="s">
        <v>62</v>
      </c>
      <c r="BH53" s="148"/>
      <c r="BI53" s="148"/>
      <c r="BJ53" s="163"/>
    </row>
    <row r="54" spans="3:62" s="65" customFormat="1" ht="12" customHeight="1" x14ac:dyDescent="0.15">
      <c r="C54" s="402"/>
      <c r="D54" s="403"/>
      <c r="E54" s="403"/>
      <c r="F54" s="204" t="s">
        <v>64</v>
      </c>
      <c r="G54" s="204"/>
      <c r="H54" s="204"/>
      <c r="I54" s="204"/>
      <c r="J54" s="204"/>
      <c r="K54" s="198"/>
      <c r="L54" s="199"/>
      <c r="M54" s="200"/>
      <c r="N54" s="198"/>
      <c r="O54" s="199"/>
      <c r="P54" s="200"/>
      <c r="Q54" s="137" t="str">
        <f t="shared" ref="Q54:Q60" si="0">IF(N54="",IF(OR(K54="",$R$52=""),"",K54),K54+N54)</f>
        <v/>
      </c>
      <c r="R54" s="138"/>
      <c r="S54" s="139"/>
      <c r="T54" s="322" t="str">
        <f t="shared" ref="T54:T60" si="1">IF(OR($AV$52="",Q54=""),"",ROUND((Q54/$R$52)*100,1))</f>
        <v/>
      </c>
      <c r="U54" s="323"/>
      <c r="V54" s="324"/>
      <c r="W54" s="316" t="str">
        <f t="shared" ref="W54:W60" si="2">IF(OR($AV$52="",Q54="",$R$52=""),"",ROUND(100-T54,))</f>
        <v/>
      </c>
      <c r="X54" s="317"/>
      <c r="Y54" s="318"/>
      <c r="Z54" s="168"/>
      <c r="AA54" s="168"/>
      <c r="AB54" s="168"/>
      <c r="AC54" s="168"/>
      <c r="AD54" s="169" t="str">
        <f t="shared" ref="AD54:AD60" si="3">IF(OR(K54="",$R$52=""),"",IF(Z54="",W54,W54-Z54))</f>
        <v/>
      </c>
      <c r="AE54" s="169"/>
      <c r="AF54" s="169"/>
      <c r="AG54" s="201"/>
      <c r="AH54" s="171"/>
      <c r="AI54" s="172"/>
      <c r="AJ54" s="172"/>
      <c r="AK54" s="204" t="s">
        <v>65</v>
      </c>
      <c r="AL54" s="204"/>
      <c r="AM54" s="204"/>
      <c r="AN54" s="204"/>
      <c r="AO54" s="204"/>
      <c r="AP54" s="168"/>
      <c r="AQ54" s="168"/>
      <c r="AR54" s="168"/>
      <c r="AS54" s="131" t="str">
        <f t="shared" ref="AS54:AS60" si="4">IF(AP54="","",IF($AP$63="",AP54,(AP54*$AP$63+$K$60)))</f>
        <v/>
      </c>
      <c r="AT54" s="131"/>
      <c r="AU54" s="131"/>
      <c r="AV54" s="131"/>
      <c r="AW54" s="131" t="str">
        <f t="shared" ref="AW54:AW59" si="5">IF($AP$63="",IF(OR($R$52="",$AV$52="",AP54=""),"",ROUND((AP54/$R$52)*100,1)),IF(AP54="","",ROUND((AS54/$R$52)*100,1)))</f>
        <v/>
      </c>
      <c r="AX54" s="131"/>
      <c r="AY54" s="131"/>
      <c r="AZ54" s="205" t="str">
        <f>IF(OR($R$52="",AP54="",$AV$52=""),"",ROUND(100-AW54,0))</f>
        <v/>
      </c>
      <c r="BA54" s="205"/>
      <c r="BB54" s="205"/>
      <c r="BC54" s="168"/>
      <c r="BD54" s="168"/>
      <c r="BE54" s="168"/>
      <c r="BF54" s="168"/>
      <c r="BG54" s="169" t="str">
        <f t="shared" ref="BG54:BG59" si="6">IF(OR(AP54="",$R$52="",$AV$52=""),"",IF(BC54="",AZ54,AZ54-BC54))</f>
        <v/>
      </c>
      <c r="BH54" s="169"/>
      <c r="BI54" s="169"/>
      <c r="BJ54" s="170"/>
    </row>
    <row r="55" spans="3:62" s="65" customFormat="1" ht="12" customHeight="1" x14ac:dyDescent="0.15">
      <c r="C55" s="402"/>
      <c r="D55" s="403"/>
      <c r="E55" s="403"/>
      <c r="F55" s="204" t="s">
        <v>66</v>
      </c>
      <c r="G55" s="204"/>
      <c r="H55" s="204"/>
      <c r="I55" s="204"/>
      <c r="J55" s="204"/>
      <c r="K55" s="198"/>
      <c r="L55" s="199"/>
      <c r="M55" s="200"/>
      <c r="N55" s="198"/>
      <c r="O55" s="199"/>
      <c r="P55" s="200"/>
      <c r="Q55" s="137" t="str">
        <f t="shared" si="0"/>
        <v/>
      </c>
      <c r="R55" s="138"/>
      <c r="S55" s="139"/>
      <c r="T55" s="322" t="str">
        <f t="shared" si="1"/>
        <v/>
      </c>
      <c r="U55" s="323"/>
      <c r="V55" s="324"/>
      <c r="W55" s="316" t="str">
        <f t="shared" si="2"/>
        <v/>
      </c>
      <c r="X55" s="317"/>
      <c r="Y55" s="318"/>
      <c r="Z55" s="168"/>
      <c r="AA55" s="168"/>
      <c r="AB55" s="168"/>
      <c r="AC55" s="168"/>
      <c r="AD55" s="169" t="str">
        <f t="shared" si="3"/>
        <v/>
      </c>
      <c r="AE55" s="169"/>
      <c r="AF55" s="169"/>
      <c r="AG55" s="201"/>
      <c r="AH55" s="171"/>
      <c r="AI55" s="172"/>
      <c r="AJ55" s="172"/>
      <c r="AK55" s="204" t="s">
        <v>67</v>
      </c>
      <c r="AL55" s="204"/>
      <c r="AM55" s="204"/>
      <c r="AN55" s="204"/>
      <c r="AO55" s="204"/>
      <c r="AP55" s="168"/>
      <c r="AQ55" s="168"/>
      <c r="AR55" s="168"/>
      <c r="AS55" s="131" t="str">
        <f t="shared" si="4"/>
        <v/>
      </c>
      <c r="AT55" s="131"/>
      <c r="AU55" s="131"/>
      <c r="AV55" s="131"/>
      <c r="AW55" s="131" t="str">
        <f t="shared" si="5"/>
        <v/>
      </c>
      <c r="AX55" s="131"/>
      <c r="AY55" s="131"/>
      <c r="AZ55" s="205" t="str">
        <f>IF(OR($R$52="",AP55="",$AV$52=""),"",ROUND(100-AW55,0))</f>
        <v/>
      </c>
      <c r="BA55" s="205"/>
      <c r="BB55" s="205"/>
      <c r="BC55" s="168"/>
      <c r="BD55" s="168"/>
      <c r="BE55" s="168"/>
      <c r="BF55" s="168"/>
      <c r="BG55" s="169" t="str">
        <f t="shared" si="6"/>
        <v/>
      </c>
      <c r="BH55" s="169"/>
      <c r="BI55" s="169"/>
      <c r="BJ55" s="170"/>
    </row>
    <row r="56" spans="3:62" s="65" customFormat="1" ht="12" customHeight="1" x14ac:dyDescent="0.15">
      <c r="C56" s="321"/>
      <c r="D56" s="172"/>
      <c r="E56" s="172"/>
      <c r="F56" s="204" t="s">
        <v>68</v>
      </c>
      <c r="G56" s="204"/>
      <c r="H56" s="204"/>
      <c r="I56" s="204"/>
      <c r="J56" s="204"/>
      <c r="K56" s="198"/>
      <c r="L56" s="199"/>
      <c r="M56" s="200"/>
      <c r="N56" s="198"/>
      <c r="O56" s="199"/>
      <c r="P56" s="200"/>
      <c r="Q56" s="137" t="str">
        <f t="shared" si="0"/>
        <v/>
      </c>
      <c r="R56" s="138"/>
      <c r="S56" s="139"/>
      <c r="T56" s="322" t="str">
        <f t="shared" si="1"/>
        <v/>
      </c>
      <c r="U56" s="323"/>
      <c r="V56" s="324"/>
      <c r="W56" s="316" t="str">
        <f t="shared" si="2"/>
        <v/>
      </c>
      <c r="X56" s="317"/>
      <c r="Y56" s="318"/>
      <c r="Z56" s="168"/>
      <c r="AA56" s="168"/>
      <c r="AB56" s="168"/>
      <c r="AC56" s="168"/>
      <c r="AD56" s="169" t="str">
        <f t="shared" si="3"/>
        <v/>
      </c>
      <c r="AE56" s="169"/>
      <c r="AF56" s="169"/>
      <c r="AG56" s="201"/>
      <c r="AH56" s="171"/>
      <c r="AI56" s="172"/>
      <c r="AJ56" s="172"/>
      <c r="AK56" s="204" t="s">
        <v>69</v>
      </c>
      <c r="AL56" s="204"/>
      <c r="AM56" s="204"/>
      <c r="AN56" s="204"/>
      <c r="AO56" s="204"/>
      <c r="AP56" s="168"/>
      <c r="AQ56" s="168"/>
      <c r="AR56" s="168"/>
      <c r="AS56" s="131" t="str">
        <f t="shared" si="4"/>
        <v/>
      </c>
      <c r="AT56" s="131"/>
      <c r="AU56" s="131"/>
      <c r="AV56" s="131"/>
      <c r="AW56" s="131" t="str">
        <f t="shared" si="5"/>
        <v/>
      </c>
      <c r="AX56" s="131"/>
      <c r="AY56" s="131"/>
      <c r="AZ56" s="205" t="str">
        <f>IF(OR($R$52="",AP56="",$AV$52=""),"",ROUND(100-AW56,0))</f>
        <v/>
      </c>
      <c r="BA56" s="205"/>
      <c r="BB56" s="205"/>
      <c r="BC56" s="168"/>
      <c r="BD56" s="168"/>
      <c r="BE56" s="168"/>
      <c r="BF56" s="168"/>
      <c r="BG56" s="169" t="str">
        <f t="shared" si="6"/>
        <v/>
      </c>
      <c r="BH56" s="169"/>
      <c r="BI56" s="169"/>
      <c r="BJ56" s="170"/>
    </row>
    <row r="57" spans="3:62" s="65" customFormat="1" ht="12" customHeight="1" x14ac:dyDescent="0.15">
      <c r="C57" s="321"/>
      <c r="D57" s="172"/>
      <c r="E57" s="172"/>
      <c r="F57" s="204" t="s">
        <v>70</v>
      </c>
      <c r="G57" s="204"/>
      <c r="H57" s="204"/>
      <c r="I57" s="204"/>
      <c r="J57" s="204"/>
      <c r="K57" s="198"/>
      <c r="L57" s="199"/>
      <c r="M57" s="200"/>
      <c r="N57" s="198"/>
      <c r="O57" s="199"/>
      <c r="P57" s="200"/>
      <c r="Q57" s="137" t="str">
        <f t="shared" si="0"/>
        <v/>
      </c>
      <c r="R57" s="138"/>
      <c r="S57" s="139"/>
      <c r="T57" s="322" t="str">
        <f t="shared" si="1"/>
        <v/>
      </c>
      <c r="U57" s="323"/>
      <c r="V57" s="324"/>
      <c r="W57" s="316" t="str">
        <f t="shared" si="2"/>
        <v/>
      </c>
      <c r="X57" s="317"/>
      <c r="Y57" s="318"/>
      <c r="Z57" s="168"/>
      <c r="AA57" s="168"/>
      <c r="AB57" s="168"/>
      <c r="AC57" s="168"/>
      <c r="AD57" s="169" t="str">
        <f t="shared" si="3"/>
        <v/>
      </c>
      <c r="AE57" s="169"/>
      <c r="AF57" s="169"/>
      <c r="AG57" s="201"/>
      <c r="AH57" s="171"/>
      <c r="AI57" s="172"/>
      <c r="AJ57" s="172"/>
      <c r="AK57" s="204" t="s">
        <v>71</v>
      </c>
      <c r="AL57" s="204"/>
      <c r="AM57" s="204"/>
      <c r="AN57" s="204"/>
      <c r="AO57" s="204"/>
      <c r="AP57" s="168"/>
      <c r="AQ57" s="168"/>
      <c r="AR57" s="168"/>
      <c r="AS57" s="131" t="str">
        <f t="shared" si="4"/>
        <v/>
      </c>
      <c r="AT57" s="131"/>
      <c r="AU57" s="131"/>
      <c r="AV57" s="131"/>
      <c r="AW57" s="131" t="str">
        <f t="shared" si="5"/>
        <v/>
      </c>
      <c r="AX57" s="131"/>
      <c r="AY57" s="131"/>
      <c r="AZ57" s="205" t="str">
        <f>IF(OR($R$52="",AP57="",$AV$52=""),"",ROUND(100-AW57,0))</f>
        <v/>
      </c>
      <c r="BA57" s="205"/>
      <c r="BB57" s="205"/>
      <c r="BC57" s="168"/>
      <c r="BD57" s="168"/>
      <c r="BE57" s="168"/>
      <c r="BF57" s="168"/>
      <c r="BG57" s="169" t="str">
        <f t="shared" si="6"/>
        <v/>
      </c>
      <c r="BH57" s="169"/>
      <c r="BI57" s="169"/>
      <c r="BJ57" s="170"/>
    </row>
    <row r="58" spans="3:62" s="65" customFormat="1" ht="12" customHeight="1" x14ac:dyDescent="0.15">
      <c r="C58" s="321"/>
      <c r="D58" s="172"/>
      <c r="E58" s="172"/>
      <c r="F58" s="204" t="s">
        <v>72</v>
      </c>
      <c r="G58" s="204"/>
      <c r="H58" s="204"/>
      <c r="I58" s="204"/>
      <c r="J58" s="204"/>
      <c r="K58" s="198"/>
      <c r="L58" s="199"/>
      <c r="M58" s="200"/>
      <c r="N58" s="198"/>
      <c r="O58" s="199"/>
      <c r="P58" s="200"/>
      <c r="Q58" s="137" t="str">
        <f t="shared" si="0"/>
        <v/>
      </c>
      <c r="R58" s="138"/>
      <c r="S58" s="139"/>
      <c r="T58" s="322" t="str">
        <f t="shared" si="1"/>
        <v/>
      </c>
      <c r="U58" s="323"/>
      <c r="V58" s="324"/>
      <c r="W58" s="316" t="str">
        <f t="shared" si="2"/>
        <v/>
      </c>
      <c r="X58" s="317"/>
      <c r="Y58" s="318"/>
      <c r="Z58" s="168"/>
      <c r="AA58" s="168"/>
      <c r="AB58" s="168"/>
      <c r="AC58" s="168"/>
      <c r="AD58" s="169" t="str">
        <f t="shared" si="3"/>
        <v/>
      </c>
      <c r="AE58" s="169"/>
      <c r="AF58" s="169"/>
      <c r="AG58" s="201"/>
      <c r="AH58" s="171"/>
      <c r="AI58" s="172"/>
      <c r="AJ58" s="172"/>
      <c r="AK58" s="204" t="s">
        <v>73</v>
      </c>
      <c r="AL58" s="204"/>
      <c r="AM58" s="204"/>
      <c r="AN58" s="204"/>
      <c r="AO58" s="204"/>
      <c r="AP58" s="168"/>
      <c r="AQ58" s="168"/>
      <c r="AR58" s="168"/>
      <c r="AS58" s="131" t="str">
        <f t="shared" si="4"/>
        <v/>
      </c>
      <c r="AT58" s="131"/>
      <c r="AU58" s="131"/>
      <c r="AV58" s="131"/>
      <c r="AW58" s="131" t="str">
        <f t="shared" si="5"/>
        <v/>
      </c>
      <c r="AX58" s="131"/>
      <c r="AY58" s="131"/>
      <c r="AZ58" s="205" t="str">
        <f>IF(OR($R$52="",AP58="",$AV$52=""),"",ROUND(100-AW58,0))</f>
        <v/>
      </c>
      <c r="BA58" s="205"/>
      <c r="BB58" s="205"/>
      <c r="BC58" s="168"/>
      <c r="BD58" s="168"/>
      <c r="BE58" s="168"/>
      <c r="BF58" s="168"/>
      <c r="BG58" s="169" t="str">
        <f t="shared" si="6"/>
        <v/>
      </c>
      <c r="BH58" s="169"/>
      <c r="BI58" s="169"/>
      <c r="BJ58" s="170"/>
    </row>
    <row r="59" spans="3:62" s="65" customFormat="1" ht="12.75" customHeight="1" x14ac:dyDescent="0.15">
      <c r="C59" s="321"/>
      <c r="D59" s="172"/>
      <c r="E59" s="172"/>
      <c r="F59" s="204" t="s">
        <v>74</v>
      </c>
      <c r="G59" s="204"/>
      <c r="H59" s="204"/>
      <c r="I59" s="204"/>
      <c r="J59" s="204"/>
      <c r="K59" s="198"/>
      <c r="L59" s="199"/>
      <c r="M59" s="200"/>
      <c r="N59" s="198"/>
      <c r="O59" s="199"/>
      <c r="P59" s="200"/>
      <c r="Q59" s="137" t="str">
        <f t="shared" si="0"/>
        <v/>
      </c>
      <c r="R59" s="138"/>
      <c r="S59" s="139"/>
      <c r="T59" s="322" t="str">
        <f t="shared" si="1"/>
        <v/>
      </c>
      <c r="U59" s="323"/>
      <c r="V59" s="324"/>
      <c r="W59" s="316" t="str">
        <f t="shared" si="2"/>
        <v/>
      </c>
      <c r="X59" s="317"/>
      <c r="Y59" s="318"/>
      <c r="Z59" s="168"/>
      <c r="AA59" s="168"/>
      <c r="AB59" s="168"/>
      <c r="AC59" s="168"/>
      <c r="AD59" s="169" t="str">
        <f t="shared" si="3"/>
        <v/>
      </c>
      <c r="AE59" s="169"/>
      <c r="AF59" s="169"/>
      <c r="AG59" s="201"/>
      <c r="AH59" s="171"/>
      <c r="AI59" s="172"/>
      <c r="AJ59" s="172"/>
      <c r="AK59" s="204" t="s">
        <v>75</v>
      </c>
      <c r="AL59" s="204"/>
      <c r="AM59" s="204"/>
      <c r="AN59" s="204"/>
      <c r="AO59" s="204"/>
      <c r="AP59" s="168"/>
      <c r="AQ59" s="168"/>
      <c r="AR59" s="168"/>
      <c r="AS59" s="131" t="str">
        <f t="shared" si="4"/>
        <v/>
      </c>
      <c r="AT59" s="131"/>
      <c r="AU59" s="131"/>
      <c r="AV59" s="131"/>
      <c r="AW59" s="131" t="str">
        <f t="shared" si="5"/>
        <v/>
      </c>
      <c r="AX59" s="131"/>
      <c r="AY59" s="131"/>
      <c r="AZ59" s="131" t="str">
        <f>IF(OR($R$52="",AP59="",$AV$52=""),"",ROUND(100-AW59,1))</f>
        <v/>
      </c>
      <c r="BA59" s="131"/>
      <c r="BB59" s="131"/>
      <c r="BC59" s="168"/>
      <c r="BD59" s="168"/>
      <c r="BE59" s="168"/>
      <c r="BF59" s="168"/>
      <c r="BG59" s="129" t="str">
        <f t="shared" si="6"/>
        <v/>
      </c>
      <c r="BH59" s="129"/>
      <c r="BI59" s="129"/>
      <c r="BJ59" s="130"/>
    </row>
    <row r="60" spans="3:62" s="65" customFormat="1" ht="12.75" customHeight="1" x14ac:dyDescent="0.15">
      <c r="C60" s="321"/>
      <c r="D60" s="172"/>
      <c r="E60" s="172"/>
      <c r="F60" s="334" t="s">
        <v>94</v>
      </c>
      <c r="G60" s="335"/>
      <c r="H60" s="335"/>
      <c r="I60" s="335"/>
      <c r="J60" s="336"/>
      <c r="K60" s="198"/>
      <c r="L60" s="199"/>
      <c r="M60" s="200"/>
      <c r="N60" s="198"/>
      <c r="O60" s="199"/>
      <c r="P60" s="200"/>
      <c r="Q60" s="137" t="str">
        <f t="shared" si="0"/>
        <v/>
      </c>
      <c r="R60" s="138"/>
      <c r="S60" s="139"/>
      <c r="T60" s="322" t="str">
        <f t="shared" si="1"/>
        <v/>
      </c>
      <c r="U60" s="323"/>
      <c r="V60" s="324"/>
      <c r="W60" s="316" t="str">
        <f t="shared" si="2"/>
        <v/>
      </c>
      <c r="X60" s="317"/>
      <c r="Y60" s="318"/>
      <c r="Z60" s="168"/>
      <c r="AA60" s="168"/>
      <c r="AB60" s="168"/>
      <c r="AC60" s="168"/>
      <c r="AD60" s="169" t="str">
        <f t="shared" si="3"/>
        <v/>
      </c>
      <c r="AE60" s="169"/>
      <c r="AF60" s="169"/>
      <c r="AG60" s="201"/>
      <c r="AH60" s="319" t="s">
        <v>95</v>
      </c>
      <c r="AI60" s="320"/>
      <c r="AJ60" s="320"/>
      <c r="AK60" s="320"/>
      <c r="AL60" s="320"/>
      <c r="AM60" s="320"/>
      <c r="AN60" s="320"/>
      <c r="AO60" s="320"/>
      <c r="AP60" s="168"/>
      <c r="AQ60" s="168"/>
      <c r="AR60" s="168"/>
      <c r="AS60" s="131" t="str">
        <f t="shared" si="4"/>
        <v/>
      </c>
      <c r="AT60" s="131"/>
      <c r="AU60" s="131"/>
      <c r="AV60" s="131"/>
      <c r="AW60" s="204"/>
      <c r="AX60" s="204"/>
      <c r="AY60" s="204"/>
      <c r="AZ60" s="204"/>
      <c r="BA60" s="204"/>
      <c r="BB60" s="204"/>
      <c r="BC60" s="204"/>
      <c r="BD60" s="204"/>
      <c r="BE60" s="204"/>
      <c r="BF60" s="204"/>
      <c r="BG60" s="204"/>
      <c r="BH60" s="204"/>
      <c r="BI60" s="204"/>
      <c r="BJ60" s="337"/>
    </row>
    <row r="61" spans="3:62" s="65" customFormat="1" ht="12.75" customHeight="1" x14ac:dyDescent="0.15">
      <c r="C61" s="192" t="s">
        <v>96</v>
      </c>
      <c r="D61" s="193"/>
      <c r="E61" s="193"/>
      <c r="F61" s="193"/>
      <c r="G61" s="193"/>
      <c r="H61" s="193"/>
      <c r="I61" s="193"/>
      <c r="J61" s="193"/>
      <c r="K61" s="193"/>
      <c r="L61" s="193"/>
      <c r="M61" s="193"/>
      <c r="N61" s="193"/>
      <c r="O61" s="193"/>
      <c r="P61" s="193"/>
      <c r="Q61" s="193"/>
      <c r="R61" s="193"/>
      <c r="S61" s="193"/>
      <c r="T61" s="193"/>
      <c r="U61" s="193"/>
      <c r="V61" s="193"/>
      <c r="W61" s="193"/>
      <c r="X61" s="193"/>
      <c r="Y61" s="193"/>
      <c r="Z61" s="193"/>
      <c r="AA61" s="193"/>
      <c r="AB61" s="193"/>
      <c r="AC61" s="193"/>
      <c r="AD61" s="193"/>
      <c r="AE61" s="193"/>
      <c r="AF61" s="193"/>
      <c r="AG61" s="193"/>
      <c r="AH61" s="193"/>
      <c r="AI61" s="193"/>
      <c r="AJ61" s="193"/>
      <c r="AK61" s="193"/>
      <c r="AL61" s="193"/>
      <c r="AM61" s="193"/>
      <c r="AN61" s="193"/>
      <c r="AO61" s="193"/>
      <c r="AP61" s="193"/>
      <c r="AQ61" s="193"/>
      <c r="AR61" s="193"/>
      <c r="AS61" s="193"/>
      <c r="AT61" s="193"/>
      <c r="AU61" s="193"/>
      <c r="AV61" s="193"/>
      <c r="AW61" s="193"/>
      <c r="AX61" s="193"/>
      <c r="AY61" s="193"/>
      <c r="AZ61" s="193"/>
      <c r="BA61" s="193"/>
      <c r="BB61" s="193"/>
      <c r="BC61" s="193"/>
      <c r="BD61" s="193"/>
      <c r="BE61" s="193"/>
      <c r="BF61" s="193"/>
      <c r="BG61" s="193"/>
      <c r="BH61" s="193"/>
      <c r="BI61" s="193"/>
      <c r="BJ61" s="194"/>
    </row>
    <row r="62" spans="3:62" s="66" customFormat="1" ht="17.25" customHeight="1" x14ac:dyDescent="0.25">
      <c r="C62" s="384" t="s">
        <v>97</v>
      </c>
      <c r="D62" s="385"/>
      <c r="E62" s="385"/>
      <c r="F62" s="385"/>
      <c r="G62" s="385"/>
      <c r="H62" s="385"/>
      <c r="I62" s="385"/>
      <c r="J62" s="385"/>
      <c r="K62" s="385"/>
      <c r="L62" s="386"/>
      <c r="M62" s="352" t="s">
        <v>98</v>
      </c>
      <c r="N62" s="390"/>
      <c r="O62" s="390"/>
      <c r="P62" s="390"/>
      <c r="Q62" s="390"/>
      <c r="R62" s="390"/>
      <c r="S62" s="390"/>
      <c r="T62" s="354"/>
      <c r="U62" s="381" t="s">
        <v>99</v>
      </c>
      <c r="V62" s="385"/>
      <c r="W62" s="385"/>
      <c r="X62" s="385"/>
      <c r="Y62" s="385"/>
      <c r="Z62" s="385"/>
      <c r="AA62" s="385"/>
      <c r="AB62" s="385"/>
      <c r="AC62" s="385"/>
      <c r="AD62" s="386"/>
      <c r="AE62" s="352" t="s">
        <v>100</v>
      </c>
      <c r="AF62" s="353"/>
      <c r="AG62" s="353"/>
      <c r="AH62" s="353"/>
      <c r="AI62" s="353"/>
      <c r="AJ62" s="353"/>
      <c r="AK62" s="353"/>
      <c r="AL62" s="353"/>
      <c r="AM62" s="353"/>
      <c r="AN62" s="353"/>
      <c r="AO62" s="354"/>
      <c r="AP62" s="381" t="s">
        <v>101</v>
      </c>
      <c r="AQ62" s="382"/>
      <c r="AR62" s="382"/>
      <c r="AS62" s="382"/>
      <c r="AT62" s="382"/>
      <c r="AU62" s="382"/>
      <c r="AV62" s="382"/>
      <c r="AW62" s="383"/>
      <c r="AX62" s="375" t="s">
        <v>102</v>
      </c>
      <c r="AY62" s="376"/>
      <c r="AZ62" s="376"/>
      <c r="BA62" s="376"/>
      <c r="BB62" s="376"/>
      <c r="BC62" s="376"/>
      <c r="BD62" s="376"/>
      <c r="BE62" s="376"/>
      <c r="BF62" s="376"/>
      <c r="BG62" s="376"/>
      <c r="BH62" s="376"/>
      <c r="BI62" s="376"/>
      <c r="BJ62" s="377"/>
    </row>
    <row r="63" spans="3:62" s="67" customFormat="1" ht="12.75" customHeight="1" x14ac:dyDescent="0.25">
      <c r="C63" s="387"/>
      <c r="D63" s="388"/>
      <c r="E63" s="388"/>
      <c r="F63" s="388"/>
      <c r="G63" s="388"/>
      <c r="H63" s="388"/>
      <c r="I63" s="388"/>
      <c r="J63" s="388"/>
      <c r="K63" s="388"/>
      <c r="L63" s="389"/>
      <c r="M63" s="391"/>
      <c r="N63" s="392"/>
      <c r="O63" s="392"/>
      <c r="P63" s="392"/>
      <c r="Q63" s="392"/>
      <c r="R63" s="392"/>
      <c r="S63" s="392"/>
      <c r="T63" s="357"/>
      <c r="U63" s="126"/>
      <c r="V63" s="127"/>
      <c r="W63" s="127"/>
      <c r="X63" s="127"/>
      <c r="Y63" s="127"/>
      <c r="Z63" s="127"/>
      <c r="AA63" s="127"/>
      <c r="AB63" s="127"/>
      <c r="AC63" s="127"/>
      <c r="AD63" s="128"/>
      <c r="AE63" s="355"/>
      <c r="AF63" s="356"/>
      <c r="AG63" s="356"/>
      <c r="AH63" s="356"/>
      <c r="AI63" s="356"/>
      <c r="AJ63" s="356"/>
      <c r="AK63" s="356"/>
      <c r="AL63" s="356"/>
      <c r="AM63" s="356"/>
      <c r="AN63" s="356"/>
      <c r="AO63" s="357"/>
      <c r="AP63" s="396" t="str">
        <f>IF(U63="","",ROUND(C63/U63,3))</f>
        <v/>
      </c>
      <c r="AQ63" s="397"/>
      <c r="AR63" s="397"/>
      <c r="AS63" s="397"/>
      <c r="AT63" s="397"/>
      <c r="AU63" s="397"/>
      <c r="AV63" s="397"/>
      <c r="AW63" s="398"/>
      <c r="AX63" s="378"/>
      <c r="AY63" s="379"/>
      <c r="AZ63" s="379"/>
      <c r="BA63" s="379"/>
      <c r="BB63" s="379"/>
      <c r="BC63" s="379"/>
      <c r="BD63" s="379"/>
      <c r="BE63" s="379"/>
      <c r="BF63" s="379"/>
      <c r="BG63" s="379"/>
      <c r="BH63" s="379"/>
      <c r="BI63" s="379"/>
      <c r="BJ63" s="380"/>
    </row>
    <row r="64" spans="3:62" ht="12" customHeight="1" x14ac:dyDescent="0.25">
      <c r="C64" s="394" t="s">
        <v>76</v>
      </c>
      <c r="D64" s="395"/>
      <c r="E64" s="395"/>
      <c r="F64" s="395"/>
      <c r="G64" s="395"/>
      <c r="H64" s="395"/>
      <c r="I64" s="350" t="s">
        <v>77</v>
      </c>
      <c r="J64" s="350"/>
      <c r="K64" s="350"/>
      <c r="L64" s="350"/>
      <c r="M64" s="350"/>
      <c r="N64" s="350"/>
      <c r="O64" s="350"/>
      <c r="P64" s="350"/>
      <c r="Q64" s="350"/>
      <c r="R64" s="350"/>
      <c r="S64" s="350"/>
      <c r="T64" s="350"/>
      <c r="U64" s="350"/>
      <c r="V64" s="350"/>
      <c r="W64" s="350"/>
      <c r="X64" s="350"/>
      <c r="Y64" s="350"/>
      <c r="Z64" s="350"/>
      <c r="AA64" s="350"/>
      <c r="AB64" s="350"/>
      <c r="AC64" s="350"/>
      <c r="AD64" s="350"/>
      <c r="AE64" s="350"/>
      <c r="AF64" s="350"/>
      <c r="AG64" s="350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0"/>
      <c r="AT64" s="350"/>
      <c r="AU64" s="350"/>
      <c r="AV64" s="350"/>
      <c r="AW64" s="350"/>
      <c r="AX64" s="350"/>
      <c r="AY64" s="350"/>
      <c r="AZ64" s="350"/>
      <c r="BA64" s="350"/>
      <c r="BB64" s="350"/>
      <c r="BC64" s="350"/>
      <c r="BD64" s="350"/>
      <c r="BE64" s="350"/>
      <c r="BF64" s="350"/>
      <c r="BG64" s="350"/>
      <c r="BH64" s="350"/>
      <c r="BI64" s="350"/>
      <c r="BJ64" s="351"/>
    </row>
    <row r="65" spans="3:63" s="29" customFormat="1" ht="12" customHeight="1" x14ac:dyDescent="0.2">
      <c r="C65" s="358" t="s">
        <v>103</v>
      </c>
      <c r="D65" s="359"/>
      <c r="E65" s="359"/>
      <c r="F65" s="359"/>
      <c r="G65" s="359"/>
      <c r="H65" s="359"/>
      <c r="I65" s="359"/>
      <c r="J65" s="359"/>
      <c r="K65" s="359"/>
      <c r="L65" s="359"/>
      <c r="M65" s="359"/>
      <c r="N65" s="359"/>
      <c r="O65" s="359"/>
      <c r="P65" s="359"/>
      <c r="Q65" s="359"/>
      <c r="R65" s="359"/>
      <c r="S65" s="359"/>
      <c r="T65" s="359"/>
      <c r="U65" s="359"/>
      <c r="V65" s="359"/>
      <c r="W65" s="359"/>
      <c r="X65" s="359"/>
      <c r="Y65" s="359"/>
      <c r="Z65" s="359"/>
      <c r="AA65" s="359"/>
      <c r="AB65" s="359"/>
      <c r="AC65" s="359"/>
      <c r="AD65" s="359"/>
      <c r="AE65" s="359"/>
      <c r="AF65" s="359"/>
      <c r="AG65" s="359"/>
      <c r="AH65" s="359"/>
      <c r="AI65" s="359"/>
      <c r="AJ65" s="359"/>
      <c r="AK65" s="359"/>
      <c r="AL65" s="359"/>
      <c r="AM65" s="359"/>
      <c r="AN65" s="359"/>
      <c r="AO65" s="359"/>
      <c r="AP65" s="359"/>
      <c r="AQ65" s="359"/>
      <c r="AR65" s="359"/>
      <c r="AS65" s="359"/>
      <c r="AT65" s="359"/>
      <c r="AU65" s="359"/>
      <c r="AV65" s="359"/>
      <c r="AW65" s="359"/>
      <c r="AX65" s="359"/>
      <c r="AY65" s="359"/>
      <c r="AZ65" s="359"/>
      <c r="BA65" s="359"/>
      <c r="BB65" s="359"/>
      <c r="BC65" s="359"/>
      <c r="BD65" s="359"/>
      <c r="BE65" s="359"/>
      <c r="BF65" s="359"/>
      <c r="BG65" s="359"/>
      <c r="BH65" s="359"/>
      <c r="BI65" s="359"/>
      <c r="BJ65" s="360"/>
    </row>
    <row r="66" spans="3:63" s="29" customFormat="1" ht="22.65" customHeight="1" thickBot="1" x14ac:dyDescent="0.25">
      <c r="C66" s="361" t="s">
        <v>104</v>
      </c>
      <c r="D66" s="362"/>
      <c r="E66" s="362"/>
      <c r="F66" s="362"/>
      <c r="G66" s="362"/>
      <c r="H66" s="362"/>
      <c r="I66" s="362"/>
      <c r="J66" s="362"/>
      <c r="K66" s="362"/>
      <c r="L66" s="362"/>
      <c r="M66" s="362"/>
      <c r="N66" s="362"/>
      <c r="O66" s="362"/>
      <c r="P66" s="362"/>
      <c r="Q66" s="362"/>
      <c r="R66" s="363"/>
      <c r="S66" s="372" t="str">
        <f>IF(OR(AP60="",AV52=""),"",IF(AP63="",((AV52-AP60)/AV52)*100,((AV52-AS60)/AV52)*100))</f>
        <v/>
      </c>
      <c r="T66" s="373"/>
      <c r="U66" s="373"/>
      <c r="V66" s="374"/>
      <c r="W66" s="365" t="s">
        <v>105</v>
      </c>
      <c r="X66" s="366"/>
      <c r="Y66" s="366"/>
      <c r="Z66" s="366"/>
      <c r="AA66" s="366"/>
      <c r="AB66" s="366"/>
      <c r="AC66" s="366"/>
      <c r="AD66" s="366"/>
      <c r="AE66" s="366"/>
      <c r="AF66" s="366"/>
      <c r="AG66" s="366"/>
      <c r="AH66" s="366"/>
      <c r="AI66" s="366"/>
      <c r="AJ66" s="366"/>
      <c r="AK66" s="366"/>
      <c r="AL66" s="366"/>
      <c r="AM66" s="366"/>
      <c r="AN66" s="367"/>
      <c r="AO66" s="372" t="str">
        <f>IF(OR(AS60="",C63=""),"",((AV52-(C63+K60))/AV52)*100)</f>
        <v/>
      </c>
      <c r="AP66" s="373"/>
      <c r="AQ66" s="373"/>
      <c r="AR66" s="374"/>
      <c r="AS66" s="393" t="s">
        <v>106</v>
      </c>
      <c r="AT66" s="362"/>
      <c r="AU66" s="362"/>
      <c r="AV66" s="362"/>
      <c r="AW66" s="362"/>
      <c r="AX66" s="362"/>
      <c r="AY66" s="362"/>
      <c r="AZ66" s="362"/>
      <c r="BA66" s="362"/>
      <c r="BB66" s="362"/>
      <c r="BC66" s="362"/>
      <c r="BD66" s="362"/>
      <c r="BE66" s="362"/>
      <c r="BF66" s="363"/>
      <c r="BG66" s="372" t="str">
        <f>IF(OR(AP60="",C63=""),"",((U63-AP60)/U63)*100)</f>
        <v/>
      </c>
      <c r="BH66" s="373"/>
      <c r="BI66" s="373"/>
      <c r="BJ66" s="401"/>
    </row>
    <row r="67" spans="3:63" s="69" customFormat="1" ht="4.6500000000000004" customHeight="1" thickBot="1" x14ac:dyDescent="0.25">
      <c r="C67" s="68"/>
      <c r="D67" s="68"/>
      <c r="E67" s="68"/>
      <c r="F67" s="68"/>
      <c r="G67" s="68"/>
      <c r="H67" s="68"/>
      <c r="I67" s="68"/>
      <c r="J67" s="68"/>
      <c r="K67" s="68"/>
      <c r="L67" s="68"/>
      <c r="M67" s="68"/>
      <c r="N67" s="68"/>
      <c r="O67" s="68"/>
      <c r="P67" s="68"/>
      <c r="Q67" s="68"/>
      <c r="R67" s="68"/>
      <c r="S67" s="68"/>
      <c r="T67" s="68"/>
      <c r="U67" s="68"/>
      <c r="V67" s="68"/>
      <c r="W67" s="68"/>
      <c r="X67" s="68"/>
      <c r="Y67" s="68"/>
      <c r="Z67" s="68"/>
      <c r="AA67" s="68"/>
      <c r="AB67" s="68"/>
      <c r="AC67" s="68"/>
      <c r="AD67" s="68"/>
      <c r="AE67" s="68"/>
      <c r="AF67" s="68"/>
      <c r="AG67" s="68"/>
      <c r="AH67" s="68"/>
      <c r="AI67" s="68"/>
      <c r="AJ67" s="68"/>
      <c r="AK67" s="68"/>
      <c r="AL67" s="68"/>
      <c r="AM67" s="68"/>
      <c r="AN67" s="68"/>
      <c r="AO67" s="68"/>
      <c r="AP67" s="68"/>
      <c r="AQ67" s="68"/>
      <c r="AR67" s="68"/>
      <c r="AS67" s="68"/>
      <c r="AT67" s="68"/>
      <c r="AU67" s="68"/>
      <c r="AV67" s="68"/>
      <c r="AW67" s="68"/>
      <c r="AX67" s="68"/>
      <c r="AY67" s="68"/>
      <c r="AZ67" s="68"/>
      <c r="BA67" s="68"/>
      <c r="BB67" s="68"/>
      <c r="BC67" s="68"/>
      <c r="BD67" s="68"/>
      <c r="BE67" s="68"/>
      <c r="BF67" s="68"/>
      <c r="BG67" s="68"/>
      <c r="BH67" s="68"/>
      <c r="BI67" s="68"/>
      <c r="BJ67" s="68"/>
    </row>
    <row r="68" spans="3:63" s="29" customFormat="1" ht="10.5" customHeight="1" x14ac:dyDescent="0.2">
      <c r="C68" s="345" t="s">
        <v>80</v>
      </c>
      <c r="D68" s="343"/>
      <c r="E68" s="343"/>
      <c r="F68" s="343"/>
      <c r="G68" s="343"/>
      <c r="H68" s="343"/>
      <c r="I68" s="343"/>
      <c r="J68" s="343"/>
      <c r="K68" s="343"/>
      <c r="L68" s="343"/>
      <c r="M68" s="343"/>
      <c r="N68" s="343"/>
      <c r="O68" s="343"/>
      <c r="P68" s="343"/>
      <c r="Q68" s="343"/>
      <c r="R68" s="344"/>
      <c r="S68" s="327" t="s">
        <v>10</v>
      </c>
      <c r="T68" s="328"/>
      <c r="U68" s="328"/>
      <c r="V68" s="328"/>
      <c r="W68" s="328"/>
      <c r="X68" s="328"/>
      <c r="Y68" s="328"/>
      <c r="Z68" s="329"/>
      <c r="AA68" s="346" t="s">
        <v>78</v>
      </c>
      <c r="AB68" s="343"/>
      <c r="AC68" s="343"/>
      <c r="AD68" s="343"/>
      <c r="AE68" s="343"/>
      <c r="AF68" s="343"/>
      <c r="AG68" s="344"/>
      <c r="AH68" s="343" t="s">
        <v>140</v>
      </c>
      <c r="AI68" s="343"/>
      <c r="AJ68" s="343"/>
      <c r="AK68" s="343"/>
      <c r="AL68" s="343"/>
      <c r="AM68" s="343"/>
      <c r="AN68" s="343"/>
      <c r="AO68" s="343"/>
      <c r="AP68" s="343"/>
      <c r="AQ68" s="343"/>
      <c r="AR68" s="343"/>
      <c r="AS68" s="343"/>
      <c r="AT68" s="343"/>
      <c r="AU68" s="343"/>
      <c r="AV68" s="344"/>
      <c r="AW68" s="327" t="s">
        <v>10</v>
      </c>
      <c r="AX68" s="328"/>
      <c r="AY68" s="328"/>
      <c r="AZ68" s="328"/>
      <c r="BA68" s="328"/>
      <c r="BB68" s="328"/>
      <c r="BC68" s="328"/>
      <c r="BD68" s="329"/>
      <c r="BE68" s="346" t="s">
        <v>78</v>
      </c>
      <c r="BF68" s="343"/>
      <c r="BG68" s="343"/>
      <c r="BH68" s="343"/>
      <c r="BI68" s="343"/>
      <c r="BJ68" s="368"/>
    </row>
    <row r="69" spans="3:63" s="8" customFormat="1" ht="15.75" customHeight="1" x14ac:dyDescent="0.25">
      <c r="C69" s="342"/>
      <c r="D69" s="331"/>
      <c r="E69" s="331"/>
      <c r="F69" s="331"/>
      <c r="G69" s="331"/>
      <c r="H69" s="331"/>
      <c r="I69" s="331"/>
      <c r="J69" s="331"/>
      <c r="K69" s="331"/>
      <c r="L69" s="331"/>
      <c r="M69" s="331"/>
      <c r="N69" s="331"/>
      <c r="O69" s="331"/>
      <c r="P69" s="331"/>
      <c r="Q69" s="331"/>
      <c r="R69" s="332"/>
      <c r="S69" s="330"/>
      <c r="T69" s="331"/>
      <c r="U69" s="331"/>
      <c r="V69" s="331"/>
      <c r="W69" s="331"/>
      <c r="X69" s="331"/>
      <c r="Y69" s="331"/>
      <c r="Z69" s="332"/>
      <c r="AA69" s="330"/>
      <c r="AB69" s="331"/>
      <c r="AC69" s="331"/>
      <c r="AD69" s="331"/>
      <c r="AE69" s="331"/>
      <c r="AF69" s="331"/>
      <c r="AG69" s="332"/>
      <c r="AH69" s="331"/>
      <c r="AI69" s="331"/>
      <c r="AJ69" s="331"/>
      <c r="AK69" s="331"/>
      <c r="AL69" s="331"/>
      <c r="AM69" s="331"/>
      <c r="AN69" s="331"/>
      <c r="AO69" s="331"/>
      <c r="AP69" s="331"/>
      <c r="AQ69" s="331"/>
      <c r="AR69" s="331"/>
      <c r="AS69" s="331"/>
      <c r="AT69" s="331"/>
      <c r="AU69" s="331"/>
      <c r="AV69" s="332"/>
      <c r="AW69" s="330"/>
      <c r="AX69" s="331"/>
      <c r="AY69" s="331"/>
      <c r="AZ69" s="331"/>
      <c r="BA69" s="331"/>
      <c r="BB69" s="331"/>
      <c r="BC69" s="331"/>
      <c r="BD69" s="332"/>
      <c r="BE69" s="330"/>
      <c r="BF69" s="399"/>
      <c r="BG69" s="399"/>
      <c r="BH69" s="399"/>
      <c r="BI69" s="399"/>
      <c r="BJ69" s="400"/>
      <c r="BK69" s="74"/>
    </row>
    <row r="70" spans="3:63" ht="10.5" customHeight="1" x14ac:dyDescent="0.25">
      <c r="C70" s="259" t="s">
        <v>79</v>
      </c>
      <c r="D70" s="260"/>
      <c r="E70" s="260"/>
      <c r="F70" s="260"/>
      <c r="G70" s="260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339" t="s">
        <v>10</v>
      </c>
      <c r="T70" s="340"/>
      <c r="U70" s="340"/>
      <c r="V70" s="340"/>
      <c r="W70" s="340"/>
      <c r="X70" s="340"/>
      <c r="Y70" s="340"/>
      <c r="Z70" s="341"/>
      <c r="AA70" s="282" t="s">
        <v>78</v>
      </c>
      <c r="AB70" s="260"/>
      <c r="AC70" s="260"/>
      <c r="AD70" s="260"/>
      <c r="AE70" s="260"/>
      <c r="AF70" s="260"/>
      <c r="AG70" s="261"/>
      <c r="AH70" s="347" t="s">
        <v>81</v>
      </c>
      <c r="AI70" s="348"/>
      <c r="AJ70" s="348"/>
      <c r="AK70" s="348"/>
      <c r="AL70" s="348"/>
      <c r="AM70" s="348"/>
      <c r="AN70" s="348"/>
      <c r="AO70" s="348"/>
      <c r="AP70" s="348"/>
      <c r="AQ70" s="348"/>
      <c r="AR70" s="348"/>
      <c r="AS70" s="348"/>
      <c r="AT70" s="348"/>
      <c r="AU70" s="348"/>
      <c r="AV70" s="364"/>
      <c r="AW70" s="369" t="s">
        <v>10</v>
      </c>
      <c r="AX70" s="370"/>
      <c r="AY70" s="370"/>
      <c r="AZ70" s="370"/>
      <c r="BA70" s="370"/>
      <c r="BB70" s="370"/>
      <c r="BC70" s="370"/>
      <c r="BD70" s="371"/>
      <c r="BE70" s="347" t="s">
        <v>78</v>
      </c>
      <c r="BF70" s="348"/>
      <c r="BG70" s="348"/>
      <c r="BH70" s="348"/>
      <c r="BI70" s="348"/>
      <c r="BJ70" s="349"/>
    </row>
    <row r="71" spans="3:63" s="8" customFormat="1" ht="15.75" customHeight="1" thickBot="1" x14ac:dyDescent="0.3">
      <c r="C71" s="338"/>
      <c r="D71" s="325"/>
      <c r="E71" s="325"/>
      <c r="F71" s="325"/>
      <c r="G71" s="325"/>
      <c r="H71" s="325"/>
      <c r="I71" s="325"/>
      <c r="J71" s="325"/>
      <c r="K71" s="325"/>
      <c r="L71" s="325"/>
      <c r="M71" s="325"/>
      <c r="N71" s="325"/>
      <c r="O71" s="325"/>
      <c r="P71" s="325"/>
      <c r="Q71" s="325"/>
      <c r="R71" s="326"/>
      <c r="S71" s="256"/>
      <c r="T71" s="325"/>
      <c r="U71" s="325"/>
      <c r="V71" s="325"/>
      <c r="W71" s="325"/>
      <c r="X71" s="325"/>
      <c r="Y71" s="325"/>
      <c r="Z71" s="326"/>
      <c r="AA71" s="256"/>
      <c r="AB71" s="325"/>
      <c r="AC71" s="325"/>
      <c r="AD71" s="325"/>
      <c r="AE71" s="325"/>
      <c r="AF71" s="325"/>
      <c r="AG71" s="326"/>
      <c r="AH71" s="256"/>
      <c r="AI71" s="325"/>
      <c r="AJ71" s="325"/>
      <c r="AK71" s="325"/>
      <c r="AL71" s="325"/>
      <c r="AM71" s="325"/>
      <c r="AN71" s="325"/>
      <c r="AO71" s="325"/>
      <c r="AP71" s="325"/>
      <c r="AQ71" s="325"/>
      <c r="AR71" s="325"/>
      <c r="AS71" s="325"/>
      <c r="AT71" s="325"/>
      <c r="AU71" s="325"/>
      <c r="AV71" s="326"/>
      <c r="AW71" s="256"/>
      <c r="AX71" s="325"/>
      <c r="AY71" s="325"/>
      <c r="AZ71" s="325"/>
      <c r="BA71" s="325"/>
      <c r="BB71" s="325"/>
      <c r="BC71" s="325"/>
      <c r="BD71" s="326"/>
      <c r="BE71" s="256"/>
      <c r="BF71" s="325"/>
      <c r="BG71" s="325"/>
      <c r="BH71" s="325"/>
      <c r="BI71" s="325"/>
      <c r="BJ71" s="333"/>
    </row>
    <row r="72" spans="3:63" ht="15" customHeight="1" x14ac:dyDescent="0.25"/>
  </sheetData>
  <sheetProtection password="DD66" sheet="1" objects="1" scenarios="1" selectLockedCells="1"/>
  <mergeCells count="323">
    <mergeCell ref="I8:AC8"/>
    <mergeCell ref="AM13:AT13"/>
    <mergeCell ref="BG8:BJ8"/>
    <mergeCell ref="V16:AM16"/>
    <mergeCell ref="C10:Z10"/>
    <mergeCell ref="AA10:AR10"/>
    <mergeCell ref="U12:AL12"/>
    <mergeCell ref="AU13:BA13"/>
    <mergeCell ref="C11:Z11"/>
    <mergeCell ref="C13:T13"/>
    <mergeCell ref="C12:T12"/>
    <mergeCell ref="BB13:BJ13"/>
    <mergeCell ref="BB12:BJ12"/>
    <mergeCell ref="AR18:AY18"/>
    <mergeCell ref="AG17:AQ17"/>
    <mergeCell ref="Y18:AF18"/>
    <mergeCell ref="AG18:AQ18"/>
    <mergeCell ref="C19:N19"/>
    <mergeCell ref="Q26:AH26"/>
    <mergeCell ref="C26:P26"/>
    <mergeCell ref="AI26:AV26"/>
    <mergeCell ref="C20:N20"/>
    <mergeCell ref="O20:AB20"/>
    <mergeCell ref="BN24:BP24"/>
    <mergeCell ref="BN25:BP27"/>
    <mergeCell ref="AY43:AZ43"/>
    <mergeCell ref="AS43:AX43"/>
    <mergeCell ref="BI43:BJ43"/>
    <mergeCell ref="BL8:BQ8"/>
    <mergeCell ref="BD19:BJ19"/>
    <mergeCell ref="AR17:AY17"/>
    <mergeCell ref="AN15:BJ15"/>
    <mergeCell ref="AN16:BJ16"/>
    <mergeCell ref="AD8:BF8"/>
    <mergeCell ref="AI37:BC37"/>
    <mergeCell ref="AG36:AH36"/>
    <mergeCell ref="X24:AH24"/>
    <mergeCell ref="C17:X17"/>
    <mergeCell ref="Y17:AF17"/>
    <mergeCell ref="C16:U16"/>
    <mergeCell ref="AN20:AQ20"/>
    <mergeCell ref="AN19:BC19"/>
    <mergeCell ref="AZ17:BJ17"/>
    <mergeCell ref="C9:H9"/>
    <mergeCell ref="I9:AC9"/>
    <mergeCell ref="AD9:BF9"/>
    <mergeCell ref="Z36:AF36"/>
    <mergeCell ref="C57:E57"/>
    <mergeCell ref="AS53:AV53"/>
    <mergeCell ref="N56:P56"/>
    <mergeCell ref="Q56:S56"/>
    <mergeCell ref="AD56:AG56"/>
    <mergeCell ref="AH55:AJ55"/>
    <mergeCell ref="AH56:AJ56"/>
    <mergeCell ref="AD55:AG55"/>
    <mergeCell ref="C54:E54"/>
    <mergeCell ref="AS54:AV54"/>
    <mergeCell ref="C56:E56"/>
    <mergeCell ref="C55:E55"/>
    <mergeCell ref="F55:J55"/>
    <mergeCell ref="K54:M54"/>
    <mergeCell ref="T54:V54"/>
    <mergeCell ref="AP56:AR56"/>
    <mergeCell ref="AP55:AR55"/>
    <mergeCell ref="T56:V56"/>
    <mergeCell ref="W56:Y56"/>
    <mergeCell ref="T55:V55"/>
    <mergeCell ref="AS57:AV57"/>
    <mergeCell ref="T53:V53"/>
    <mergeCell ref="T57:V57"/>
    <mergeCell ref="Q57:S57"/>
    <mergeCell ref="BG57:BJ57"/>
    <mergeCell ref="BC56:BF56"/>
    <mergeCell ref="BG56:BJ56"/>
    <mergeCell ref="AZ56:BB56"/>
    <mergeCell ref="AZ57:BB57"/>
    <mergeCell ref="AW56:AY56"/>
    <mergeCell ref="W55:Y55"/>
    <mergeCell ref="AS56:AV56"/>
    <mergeCell ref="BC57:BF57"/>
    <mergeCell ref="BC55:BF55"/>
    <mergeCell ref="AW55:AY55"/>
    <mergeCell ref="AS55:AV55"/>
    <mergeCell ref="AZ55:BB55"/>
    <mergeCell ref="BG55:BJ55"/>
    <mergeCell ref="AD57:AG57"/>
    <mergeCell ref="Z57:AC57"/>
    <mergeCell ref="BE70:BJ70"/>
    <mergeCell ref="I64:BJ64"/>
    <mergeCell ref="AE62:AO63"/>
    <mergeCell ref="C65:BJ65"/>
    <mergeCell ref="C66:R66"/>
    <mergeCell ref="AH70:AV70"/>
    <mergeCell ref="W66:AN66"/>
    <mergeCell ref="BE68:BJ68"/>
    <mergeCell ref="AW70:BD70"/>
    <mergeCell ref="AO66:AR66"/>
    <mergeCell ref="AX62:BJ63"/>
    <mergeCell ref="AP62:AW62"/>
    <mergeCell ref="C62:L62"/>
    <mergeCell ref="C63:L63"/>
    <mergeCell ref="M62:T63"/>
    <mergeCell ref="AS66:BF66"/>
    <mergeCell ref="C64:H64"/>
    <mergeCell ref="AP63:AW63"/>
    <mergeCell ref="U62:AD62"/>
    <mergeCell ref="BE69:BJ69"/>
    <mergeCell ref="BG66:BJ66"/>
    <mergeCell ref="S66:V66"/>
    <mergeCell ref="AW69:BD69"/>
    <mergeCell ref="C71:R71"/>
    <mergeCell ref="S70:Z70"/>
    <mergeCell ref="AA70:AG70"/>
    <mergeCell ref="S71:Z71"/>
    <mergeCell ref="AA71:AG71"/>
    <mergeCell ref="C70:R70"/>
    <mergeCell ref="C69:R69"/>
    <mergeCell ref="AH71:AV71"/>
    <mergeCell ref="AH68:AV68"/>
    <mergeCell ref="AH69:AV69"/>
    <mergeCell ref="C68:R68"/>
    <mergeCell ref="S68:Z68"/>
    <mergeCell ref="AA68:AG68"/>
    <mergeCell ref="AW71:BD71"/>
    <mergeCell ref="AW68:BD68"/>
    <mergeCell ref="S69:Z69"/>
    <mergeCell ref="AA69:AG69"/>
    <mergeCell ref="BE71:BJ71"/>
    <mergeCell ref="F58:J58"/>
    <mergeCell ref="K59:M59"/>
    <mergeCell ref="T59:V59"/>
    <mergeCell ref="W59:Y59"/>
    <mergeCell ref="N58:P58"/>
    <mergeCell ref="K60:M60"/>
    <mergeCell ref="Q59:S59"/>
    <mergeCell ref="N59:P59"/>
    <mergeCell ref="N60:P60"/>
    <mergeCell ref="T58:V58"/>
    <mergeCell ref="W58:Y58"/>
    <mergeCell ref="W60:Y60"/>
    <mergeCell ref="AW59:AY59"/>
    <mergeCell ref="AZ58:BB58"/>
    <mergeCell ref="BC58:BF58"/>
    <mergeCell ref="F60:J60"/>
    <mergeCell ref="AD59:AG59"/>
    <mergeCell ref="AK58:AO58"/>
    <mergeCell ref="AW60:BJ60"/>
    <mergeCell ref="AK59:AO59"/>
    <mergeCell ref="AH60:AO60"/>
    <mergeCell ref="AD60:AG60"/>
    <mergeCell ref="K58:M58"/>
    <mergeCell ref="Q58:S58"/>
    <mergeCell ref="C58:E58"/>
    <mergeCell ref="T60:V60"/>
    <mergeCell ref="C59:E59"/>
    <mergeCell ref="C60:E60"/>
    <mergeCell ref="Q60:S60"/>
    <mergeCell ref="F59:J59"/>
    <mergeCell ref="Z54:AC54"/>
    <mergeCell ref="Z55:AC55"/>
    <mergeCell ref="AH54:AJ54"/>
    <mergeCell ref="AH57:AJ57"/>
    <mergeCell ref="Q54:S54"/>
    <mergeCell ref="W54:Y54"/>
    <mergeCell ref="N57:P57"/>
    <mergeCell ref="W57:Y57"/>
    <mergeCell ref="F57:J57"/>
    <mergeCell ref="AG28:AH28"/>
    <mergeCell ref="Z28:AF28"/>
    <mergeCell ref="C28:D28"/>
    <mergeCell ref="P24:W24"/>
    <mergeCell ref="E28:Y28"/>
    <mergeCell ref="BD28:BJ28"/>
    <mergeCell ref="AI29:BC29"/>
    <mergeCell ref="AI30:BC30"/>
    <mergeCell ref="AJ32:AY32"/>
    <mergeCell ref="BD29:BJ29"/>
    <mergeCell ref="BD30:BJ30"/>
    <mergeCell ref="AZ32:BI32"/>
    <mergeCell ref="C29:D29"/>
    <mergeCell ref="AG30:AH30"/>
    <mergeCell ref="AG29:AH29"/>
    <mergeCell ref="Z30:AF30"/>
    <mergeCell ref="E29:Y29"/>
    <mergeCell ref="Z29:AF29"/>
    <mergeCell ref="C30:D30"/>
    <mergeCell ref="E30:Y30"/>
    <mergeCell ref="BB24:BI24"/>
    <mergeCell ref="AI28:BC28"/>
    <mergeCell ref="AI24:AP24"/>
    <mergeCell ref="C3:L3"/>
    <mergeCell ref="C4:L4"/>
    <mergeCell ref="M3:AZ3"/>
    <mergeCell ref="M4:AZ4"/>
    <mergeCell ref="C24:H24"/>
    <mergeCell ref="AQ24:BA24"/>
    <mergeCell ref="U13:AL13"/>
    <mergeCell ref="C15:U15"/>
    <mergeCell ref="C8:H8"/>
    <mergeCell ref="C22:BJ22"/>
    <mergeCell ref="BG9:BJ9"/>
    <mergeCell ref="AM12:AT12"/>
    <mergeCell ref="AA11:AR11"/>
    <mergeCell ref="AS11:BJ11"/>
    <mergeCell ref="AS10:BJ10"/>
    <mergeCell ref="AU12:BA12"/>
    <mergeCell ref="AT20:BC20"/>
    <mergeCell ref="BD20:BJ20"/>
    <mergeCell ref="AZ18:BJ18"/>
    <mergeCell ref="V15:AM15"/>
    <mergeCell ref="O19:AB19"/>
    <mergeCell ref="C18:X18"/>
    <mergeCell ref="AC20:AM20"/>
    <mergeCell ref="AC19:AM19"/>
    <mergeCell ref="AG34:BJ34"/>
    <mergeCell ref="AT47:BJ47"/>
    <mergeCell ref="AI36:BC36"/>
    <mergeCell ref="BD37:BJ37"/>
    <mergeCell ref="E36:Y36"/>
    <mergeCell ref="Q48:Y48"/>
    <mergeCell ref="C34:AF34"/>
    <mergeCell ref="AU48:BE49"/>
    <mergeCell ref="AI35:BC35"/>
    <mergeCell ref="Q47:Y47"/>
    <mergeCell ref="C46:BJ46"/>
    <mergeCell ref="C47:P47"/>
    <mergeCell ref="BD36:BJ36"/>
    <mergeCell ref="AM39:BA39"/>
    <mergeCell ref="BI48:BJ49"/>
    <mergeCell ref="AM49:AS49"/>
    <mergeCell ref="AM48:AS48"/>
    <mergeCell ref="AQ43:AR43"/>
    <mergeCell ref="Z35:AF35"/>
    <mergeCell ref="E35:Y35"/>
    <mergeCell ref="C49:P49"/>
    <mergeCell ref="C43:AC43"/>
    <mergeCell ref="Z49:AL49"/>
    <mergeCell ref="Q49:Y49"/>
    <mergeCell ref="C61:BJ61"/>
    <mergeCell ref="K53:M53"/>
    <mergeCell ref="N54:P54"/>
    <mergeCell ref="Z56:AC56"/>
    <mergeCell ref="N55:P55"/>
    <mergeCell ref="AD58:AG58"/>
    <mergeCell ref="AH59:AJ59"/>
    <mergeCell ref="AD54:AG54"/>
    <mergeCell ref="AH52:AU52"/>
    <mergeCell ref="AP53:AR53"/>
    <mergeCell ref="AK53:AO53"/>
    <mergeCell ref="Z53:AC53"/>
    <mergeCell ref="AP54:AR54"/>
    <mergeCell ref="AZ53:BB53"/>
    <mergeCell ref="BG54:BJ54"/>
    <mergeCell ref="AW53:AY53"/>
    <mergeCell ref="AK54:AO54"/>
    <mergeCell ref="BC54:BF54"/>
    <mergeCell ref="AZ54:BB54"/>
    <mergeCell ref="AW54:AY54"/>
    <mergeCell ref="AP60:AR60"/>
    <mergeCell ref="AZ59:BB59"/>
    <mergeCell ref="AW57:AY57"/>
    <mergeCell ref="AP57:AR57"/>
    <mergeCell ref="BD35:BJ35"/>
    <mergeCell ref="AI43:AN43"/>
    <mergeCell ref="AO43:AP43"/>
    <mergeCell ref="BF48:BH49"/>
    <mergeCell ref="Z48:AL48"/>
    <mergeCell ref="BA43:BB43"/>
    <mergeCell ref="BC43:BH43"/>
    <mergeCell ref="AG37:AH37"/>
    <mergeCell ref="AM47:AS47"/>
    <mergeCell ref="C41:AC41"/>
    <mergeCell ref="C39:AD39"/>
    <mergeCell ref="Z37:AF37"/>
    <mergeCell ref="AE43:AH43"/>
    <mergeCell ref="E37:Y37"/>
    <mergeCell ref="C37:D37"/>
    <mergeCell ref="C51:BJ51"/>
    <mergeCell ref="Z58:AC58"/>
    <mergeCell ref="BC59:BF59"/>
    <mergeCell ref="BG58:BJ58"/>
    <mergeCell ref="AS58:AV58"/>
    <mergeCell ref="Z60:AC60"/>
    <mergeCell ref="Z59:AC59"/>
    <mergeCell ref="AH58:AJ58"/>
    <mergeCell ref="Z47:AL47"/>
    <mergeCell ref="C48:P48"/>
    <mergeCell ref="AS59:AV59"/>
    <mergeCell ref="AS60:AV60"/>
    <mergeCell ref="AP59:AR59"/>
    <mergeCell ref="AP58:AR58"/>
    <mergeCell ref="F54:J54"/>
    <mergeCell ref="F56:J56"/>
    <mergeCell ref="K57:M57"/>
    <mergeCell ref="K55:M55"/>
    <mergeCell ref="K56:M56"/>
    <mergeCell ref="AK57:AO57"/>
    <mergeCell ref="AK55:AO55"/>
    <mergeCell ref="AK56:AO56"/>
    <mergeCell ref="AG35:AH35"/>
    <mergeCell ref="C36:D36"/>
    <mergeCell ref="U63:AD63"/>
    <mergeCell ref="BG59:BJ59"/>
    <mergeCell ref="AW58:AY58"/>
    <mergeCell ref="AF39:AH39"/>
    <mergeCell ref="AK39:AL39"/>
    <mergeCell ref="BA3:BJ3"/>
    <mergeCell ref="BA4:BJ4"/>
    <mergeCell ref="Q55:S55"/>
    <mergeCell ref="C52:Q52"/>
    <mergeCell ref="R52:AG52"/>
    <mergeCell ref="AH53:AJ53"/>
    <mergeCell ref="AD53:AG53"/>
    <mergeCell ref="W53:Y53"/>
    <mergeCell ref="Q53:S53"/>
    <mergeCell ref="N53:P53"/>
    <mergeCell ref="C53:E53"/>
    <mergeCell ref="F53:J53"/>
    <mergeCell ref="AV52:BJ52"/>
    <mergeCell ref="C32:AH32"/>
    <mergeCell ref="BG53:BJ53"/>
    <mergeCell ref="BC53:BF53"/>
    <mergeCell ref="C35:D35"/>
  </mergeCells>
  <phoneticPr fontId="2" type="noConversion"/>
  <conditionalFormatting sqref="C57:E57">
    <cfRule type="expression" dxfId="12" priority="1" stopIfTrue="1">
      <formula>three_quarter&lt;&gt;" "</formula>
    </cfRule>
  </conditionalFormatting>
  <conditionalFormatting sqref="C56:E56">
    <cfRule type="expression" dxfId="11" priority="2" stopIfTrue="1">
      <formula>one_inch&lt;&gt;" "</formula>
    </cfRule>
  </conditionalFormatting>
  <conditionalFormatting sqref="C55:E55">
    <cfRule type="expression" dxfId="10" priority="3" stopIfTrue="1">
      <formula>one_one_half&lt;&gt;" "</formula>
    </cfRule>
  </conditionalFormatting>
  <conditionalFormatting sqref="C54:E54">
    <cfRule type="expression" dxfId="9" priority="4" stopIfTrue="1">
      <formula>two_inch&lt;&gt;" "</formula>
    </cfRule>
  </conditionalFormatting>
  <conditionalFormatting sqref="C59:E59">
    <cfRule type="expression" dxfId="8" priority="5" stopIfTrue="1">
      <formula>three_eighths&lt;&gt;" "</formula>
    </cfRule>
  </conditionalFormatting>
  <conditionalFormatting sqref="AH54:AJ54">
    <cfRule type="expression" dxfId="7" priority="6" stopIfTrue="1">
      <formula>no_eight&lt;&gt;" "</formula>
    </cfRule>
  </conditionalFormatting>
  <conditionalFormatting sqref="C60:E60">
    <cfRule type="expression" dxfId="6" priority="7" stopIfTrue="1">
      <formula>no_four&lt;&gt;" "</formula>
    </cfRule>
  </conditionalFormatting>
  <conditionalFormatting sqref="AH55:AJ55">
    <cfRule type="expression" dxfId="5" priority="8" stopIfTrue="1">
      <formula>no_sixteen&lt;&gt;" "</formula>
    </cfRule>
  </conditionalFormatting>
  <conditionalFormatting sqref="AH56:AJ56">
    <cfRule type="expression" dxfId="4" priority="9" stopIfTrue="1">
      <formula>no_thirty&lt;&gt;" "</formula>
    </cfRule>
  </conditionalFormatting>
  <conditionalFormatting sqref="AH58:AJ58">
    <cfRule type="expression" dxfId="3" priority="10" stopIfTrue="1">
      <formula>no_one_hundred&lt;&gt;" "</formula>
    </cfRule>
  </conditionalFormatting>
  <conditionalFormatting sqref="AH59:AJ59">
    <cfRule type="expression" dxfId="2" priority="11" stopIfTrue="1">
      <formula>no_two_hundred&lt;&gt;" "</formula>
    </cfRule>
  </conditionalFormatting>
  <conditionalFormatting sqref="AH57:AJ57">
    <cfRule type="expression" dxfId="1" priority="12" stopIfTrue="1">
      <formula>no_fifty&lt;&gt;" "</formula>
    </cfRule>
  </conditionalFormatting>
  <conditionalFormatting sqref="C58:E58">
    <cfRule type="expression" dxfId="0" priority="13" stopIfTrue="1">
      <formula>half_inch&lt;&gt;" "</formula>
    </cfRule>
  </conditionalFormatting>
  <printOptions horizontalCentered="1"/>
  <pageMargins left="0.25" right="0.25" top="0.25" bottom="0.25" header="0.25" footer="0.25"/>
  <pageSetup scale="95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63" r:id="rId4" name="Check Box 15">
              <controlPr defaultSize="0" autoFill="0" autoLine="0" autoPict="0">
                <anchor moveWithCells="1">
                  <from>
                    <xdr:col>3</xdr:col>
                    <xdr:colOff>45720</xdr:colOff>
                    <xdr:row>3</xdr:row>
                    <xdr:rowOff>129540</xdr:rowOff>
                  </from>
                  <to>
                    <xdr:col>6</xdr:col>
                    <xdr:colOff>0</xdr:colOff>
                    <xdr:row>7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0" r:id="rId5" name="Check Box 112">
              <controlPr defaultSize="0" autoFill="0" autoLine="0" autoPict="0">
                <anchor moveWithCells="1">
                  <from>
                    <xdr:col>16</xdr:col>
                    <xdr:colOff>38100</xdr:colOff>
                    <xdr:row>3</xdr:row>
                    <xdr:rowOff>129540</xdr:rowOff>
                  </from>
                  <to>
                    <xdr:col>19</xdr:col>
                    <xdr:colOff>0</xdr:colOff>
                    <xdr:row>7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1"/>
  <dimension ref="A1"/>
  <sheetViews>
    <sheetView workbookViewId="0">
      <selection activeCell="H31" sqref="H31"/>
    </sheetView>
  </sheetViews>
  <sheetFormatPr defaultRowHeight="13.2" x14ac:dyDescent="0.25"/>
  <sheetData/>
  <phoneticPr fontId="2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Test Data</vt:lpstr>
      <vt:lpstr>0833</vt:lpstr>
      <vt:lpstr>Notes</vt:lpstr>
      <vt:lpstr>'0833'!Print_Area</vt:lpstr>
    </vt:vector>
  </TitlesOfParts>
  <Company>State of Idaho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jhargrav</dc:creator>
  <cp:lastModifiedBy>BLamb</cp:lastModifiedBy>
  <cp:lastPrinted>2011-10-12T21:43:00Z</cp:lastPrinted>
  <dcterms:created xsi:type="dcterms:W3CDTF">2008-04-28T14:22:04Z</dcterms:created>
  <dcterms:modified xsi:type="dcterms:W3CDTF">2013-07-16T14:58:16Z</dcterms:modified>
</cp:coreProperties>
</file>