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0501-1000\"/>
    </mc:Choice>
  </mc:AlternateContent>
  <workbookProtection lockStructure="1"/>
  <bookViews>
    <workbookView xWindow="0" yWindow="90" windowWidth="22980" windowHeight="10050"/>
  </bookViews>
  <sheets>
    <sheet name="0855" sheetId="1" r:id="rId1"/>
  </sheets>
  <definedNames>
    <definedName name="_xlnm.Print_Area" localSheetId="0">'0855'!$U$2:$CD$75</definedName>
  </definedNames>
  <calcPr calcId="162913" calcMode="manual"/>
</workbook>
</file>

<file path=xl/calcChain.xml><?xml version="1.0" encoding="utf-8"?>
<calcChain xmlns="http://schemas.openxmlformats.org/spreadsheetml/2006/main">
  <c r="BW74" i="1" l="1"/>
  <c r="BV74" i="1"/>
  <c r="BT74" i="1"/>
  <c r="BO74" i="1"/>
  <c r="BD35" i="1"/>
  <c r="BI61" i="1"/>
  <c r="BD61" i="1"/>
  <c r="BI60" i="1"/>
  <c r="CE60" i="1" s="1"/>
  <c r="BD60" i="1"/>
  <c r="BI59" i="1"/>
  <c r="CE59" i="1" s="1"/>
  <c r="BD59" i="1"/>
  <c r="BN59" i="1" s="1"/>
  <c r="BI58" i="1"/>
  <c r="CE58" i="1" s="1"/>
  <c r="BD58" i="1"/>
  <c r="BI57" i="1"/>
  <c r="CE57" i="1" s="1"/>
  <c r="BD57" i="1"/>
  <c r="BI56" i="1"/>
  <c r="CE56" i="1" s="1"/>
  <c r="BD56" i="1"/>
  <c r="BI55" i="1"/>
  <c r="CE55" i="1" s="1"/>
  <c r="BD55" i="1"/>
  <c r="BN55" i="1" s="1"/>
  <c r="BI54" i="1"/>
  <c r="CE54" i="1" s="1"/>
  <c r="BD54" i="1"/>
  <c r="BN54" i="1" s="1"/>
  <c r="BI53" i="1"/>
  <c r="CE53" i="1" s="1"/>
  <c r="BD53" i="1"/>
  <c r="BI52" i="1"/>
  <c r="CE52" i="1" s="1"/>
  <c r="BD52" i="1"/>
  <c r="BI51" i="1"/>
  <c r="CE51" i="1" s="1"/>
  <c r="BD51" i="1"/>
  <c r="BI50" i="1"/>
  <c r="CE50" i="1" s="1"/>
  <c r="BD50" i="1"/>
  <c r="BN50" i="1" s="1"/>
  <c r="BI49" i="1"/>
  <c r="CE49" i="1" s="1"/>
  <c r="BD49" i="1"/>
  <c r="BI48" i="1"/>
  <c r="CE48" i="1" s="1"/>
  <c r="BD48" i="1"/>
  <c r="BI47" i="1"/>
  <c r="CE47" i="1" s="1"/>
  <c r="BD47" i="1"/>
  <c r="BN47" i="1" s="1"/>
  <c r="BI46" i="1"/>
  <c r="CE46" i="1" s="1"/>
  <c r="BD46" i="1"/>
  <c r="BI45" i="1"/>
  <c r="BD45" i="1"/>
  <c r="BI44" i="1"/>
  <c r="CE44" i="1" s="1"/>
  <c r="BD44" i="1"/>
  <c r="BI43" i="1"/>
  <c r="CE43" i="1" s="1"/>
  <c r="BD43" i="1"/>
  <c r="BI42" i="1"/>
  <c r="CE42" i="1" s="1"/>
  <c r="BD42" i="1"/>
  <c r="BN42" i="1" s="1"/>
  <c r="BI41" i="1"/>
  <c r="CE41" i="1" s="1"/>
  <c r="BD41" i="1"/>
  <c r="BI40" i="1"/>
  <c r="CE40" i="1" s="1"/>
  <c r="BD40" i="1"/>
  <c r="BI39" i="1"/>
  <c r="CE39" i="1" s="1"/>
  <c r="BD39" i="1"/>
  <c r="BN39" i="1" s="1"/>
  <c r="BI38" i="1"/>
  <c r="CE38" i="1" s="1"/>
  <c r="BD38" i="1"/>
  <c r="BN38" i="1" s="1"/>
  <c r="CE37" i="1"/>
  <c r="BI37" i="1"/>
  <c r="BD37" i="1"/>
  <c r="AD32" i="1"/>
  <c r="AD31" i="1"/>
  <c r="AD30" i="1"/>
  <c r="AD23" i="1"/>
  <c r="AD22" i="1"/>
  <c r="AD21" i="1"/>
  <c r="T1" i="1"/>
  <c r="BN44" i="1" l="1"/>
  <c r="BN48" i="1"/>
  <c r="BN45" i="1"/>
  <c r="BS45" i="1" s="1"/>
  <c r="BN56" i="1"/>
  <c r="BS56" i="1" s="1"/>
  <c r="BN60" i="1"/>
  <c r="BS60" i="1" s="1"/>
  <c r="BN61" i="1"/>
  <c r="CE61" i="1"/>
  <c r="BN58" i="1"/>
  <c r="BS58" i="1" s="1"/>
  <c r="BN51" i="1"/>
  <c r="BS51" i="1" s="1"/>
  <c r="CE45" i="1"/>
  <c r="BN46" i="1"/>
  <c r="BS46" i="1" s="1"/>
  <c r="BN53" i="1"/>
  <c r="BS53" i="1" s="1"/>
  <c r="BN37" i="1"/>
  <c r="BS37" i="1" s="1"/>
  <c r="BN40" i="1"/>
  <c r="BN43" i="1"/>
  <c r="BS43" i="1" s="1"/>
  <c r="BN52" i="1"/>
  <c r="BS52" i="1" s="1"/>
  <c r="BS44" i="1"/>
  <c r="BS47" i="1"/>
  <c r="BS61" i="1"/>
  <c r="BS39" i="1"/>
  <c r="BS54" i="1"/>
  <c r="BS38" i="1"/>
  <c r="BS55" i="1"/>
  <c r="BS48" i="1"/>
  <c r="BS40" i="1"/>
  <c r="BS50" i="1"/>
  <c r="BS42" i="1"/>
  <c r="BS59" i="1"/>
  <c r="BN41" i="1"/>
  <c r="BS41" i="1" s="1"/>
  <c r="BN49" i="1"/>
  <c r="BS49" i="1" s="1"/>
  <c r="BN57" i="1"/>
  <c r="BS57" i="1" s="1"/>
  <c r="BX56" i="1" l="1"/>
  <c r="CA56" i="1"/>
  <c r="BX46" i="1"/>
  <c r="CA46" i="1"/>
  <c r="BX45" i="1"/>
  <c r="CA45" i="1"/>
  <c r="BX43" i="1"/>
  <c r="CA43" i="1"/>
  <c r="BX41" i="1"/>
  <c r="CA41" i="1"/>
  <c r="BX55" i="1"/>
  <c r="CA55" i="1"/>
  <c r="BX47" i="1"/>
  <c r="CA47" i="1"/>
  <c r="BX53" i="1"/>
  <c r="CA53" i="1"/>
  <c r="BX59" i="1"/>
  <c r="CA59" i="1"/>
  <c r="BX38" i="1"/>
  <c r="CA38" i="1"/>
  <c r="BX44" i="1"/>
  <c r="CA44" i="1"/>
  <c r="BX42" i="1"/>
  <c r="CA42" i="1"/>
  <c r="BX52" i="1"/>
  <c r="CA52" i="1"/>
  <c r="BX50" i="1"/>
  <c r="CA50" i="1"/>
  <c r="BX54" i="1"/>
  <c r="CA54" i="1"/>
  <c r="BX60" i="1"/>
  <c r="CA60" i="1"/>
  <c r="BX51" i="1"/>
  <c r="CA51" i="1"/>
  <c r="BX58" i="1"/>
  <c r="CA58" i="1"/>
  <c r="BX39" i="1"/>
  <c r="CA39" i="1"/>
  <c r="BX40" i="1"/>
  <c r="CA40" i="1"/>
  <c r="BX57" i="1"/>
  <c r="CA57" i="1"/>
  <c r="BX48" i="1"/>
  <c r="CA48" i="1"/>
  <c r="CA61" i="1"/>
  <c r="BX61" i="1"/>
  <c r="BX49" i="1"/>
  <c r="CA49" i="1"/>
  <c r="CA37" i="1"/>
  <c r="BX37" i="1"/>
</calcChain>
</file>

<file path=xl/comments1.xml><?xml version="1.0" encoding="utf-8"?>
<comments xmlns="http://schemas.openxmlformats.org/spreadsheetml/2006/main">
  <authors>
    <author>Mike Copeland</author>
  </authors>
  <commentList>
    <comment ref="DW2" authorId="0" shapeId="0">
      <text>
        <r>
          <rPr>
            <b/>
            <sz val="9"/>
            <color indexed="81"/>
            <rFont val="Tahoma"/>
            <family val="2"/>
          </rPr>
          <t>Mike Copeland:</t>
        </r>
        <r>
          <rPr>
            <sz val="9"/>
            <color indexed="81"/>
            <rFont val="Tahoma"/>
            <family val="2"/>
          </rPr>
          <t xml:space="preserve">
Dropdown is not currently used.</t>
        </r>
      </text>
    </comment>
    <comment ref="DR9" authorId="0" shapeId="0">
      <text>
        <r>
          <rPr>
            <b/>
            <sz val="9"/>
            <color indexed="81"/>
            <rFont val="Tahoma"/>
            <family val="2"/>
          </rPr>
          <t>Mike Copeland:</t>
        </r>
        <r>
          <rPr>
            <sz val="9"/>
            <color indexed="81"/>
            <rFont val="Tahoma"/>
            <family val="2"/>
          </rPr>
          <t xml:space="preserve">
Do not think that this is critical information. Was in cell C8:C9</t>
        </r>
      </text>
    </comment>
    <comment ref="AA21" authorId="0" shapeId="0">
      <text>
        <r>
          <rPr>
            <b/>
            <sz val="9"/>
            <color indexed="81"/>
            <rFont val="Tahoma"/>
            <family val="2"/>
          </rPr>
          <t>FT</t>
        </r>
      </text>
    </comment>
    <comment ref="AA30" authorId="0" shapeId="0">
      <text>
        <r>
          <rPr>
            <b/>
            <sz val="9"/>
            <color indexed="81"/>
            <rFont val="Tahoma"/>
            <family val="2"/>
          </rPr>
          <t>FT</t>
        </r>
      </text>
    </comment>
    <comment ref="V35" authorId="0" shapeId="0">
      <text>
        <r>
          <rPr>
            <sz val="9"/>
            <color indexed="81"/>
            <rFont val="Tahoma"/>
            <family val="2"/>
          </rPr>
          <t>MM/DD/YYYY</t>
        </r>
      </text>
    </comment>
  </commentList>
</comments>
</file>

<file path=xl/sharedStrings.xml><?xml version="1.0" encoding="utf-8"?>
<sst xmlns="http://schemas.openxmlformats.org/spreadsheetml/2006/main" count="92" uniqueCount="75">
  <si>
    <t>Compaction Report for Plant Mix Pavement Production</t>
  </si>
  <si>
    <t>TEST TYPE</t>
  </si>
  <si>
    <t>Time Dropdown</t>
  </si>
  <si>
    <t>itd.idaho.gov</t>
  </si>
  <si>
    <t>Idaho Transportation Department</t>
  </si>
  <si>
    <t>Key Number</t>
  </si>
  <si>
    <t>Project Number</t>
  </si>
  <si>
    <t>Project Name</t>
  </si>
  <si>
    <t>District</t>
  </si>
  <si>
    <t>Send Reports To (Resident Engineer's Name)</t>
  </si>
  <si>
    <t>Contract Item Number</t>
  </si>
  <si>
    <t>Class of Mix</t>
  </si>
  <si>
    <t>ESALs</t>
  </si>
  <si>
    <t>Nominal Max Agg Size</t>
  </si>
  <si>
    <t>PCS</t>
  </si>
  <si>
    <t>Passing PCS</t>
  </si>
  <si>
    <t>Identification Number (Program/Task/Phase/Sample#)</t>
  </si>
  <si>
    <t>%</t>
  </si>
  <si>
    <t>C-JMF Number</t>
  </si>
  <si>
    <r>
      <t>C-JMF Target P</t>
    </r>
    <r>
      <rPr>
        <vertAlign val="subscript"/>
        <sz val="8"/>
        <rFont val="Arial"/>
        <family val="2"/>
      </rPr>
      <t>b</t>
    </r>
  </si>
  <si>
    <t>Aggregate Source Number</t>
  </si>
  <si>
    <t>Contractor Producing Mix</t>
  </si>
  <si>
    <t>Designed by</t>
  </si>
  <si>
    <t>Binder Grade</t>
  </si>
  <si>
    <t>Virgin Binder Grade</t>
  </si>
  <si>
    <t>Anti-strip Additive</t>
  </si>
  <si>
    <t>Listed on QPL</t>
  </si>
  <si>
    <t>Asphalt Binder Supplier</t>
  </si>
  <si>
    <t>% Anti-Strip Additive</t>
  </si>
  <si>
    <t>% Binder Replacement</t>
  </si>
  <si>
    <t>Device #1 Correlation</t>
  </si>
  <si>
    <t>Make</t>
  </si>
  <si>
    <t>Model</t>
  </si>
  <si>
    <t>Serial Number</t>
  </si>
  <si>
    <t>Device Owner</t>
  </si>
  <si>
    <t>Plant Mix Lift</t>
  </si>
  <si>
    <t>Lift Thickness</t>
  </si>
  <si>
    <t>Correction Factor from Core Correlation (from ITD 0820)</t>
  </si>
  <si>
    <t>Laboratory Number for Correction Factor Data</t>
  </si>
  <si>
    <t>Correlation Date</t>
  </si>
  <si>
    <t>Device #2 Correlation</t>
  </si>
  <si>
    <t>FOP for AASHTO T355 In-Place Density of Asphalt Mixtures by Nuclear Method</t>
  </si>
  <si>
    <t>Date</t>
  </si>
  <si>
    <r>
      <t>Average G</t>
    </r>
    <r>
      <rPr>
        <vertAlign val="subscript"/>
        <sz val="8"/>
        <rFont val="Arial"/>
        <family val="2"/>
      </rPr>
      <t xml:space="preserve">mm </t>
    </r>
    <r>
      <rPr>
        <sz val="8"/>
        <rFont val="Arial"/>
        <family val="2"/>
      </rPr>
      <t>(as per QASP v1.1 - 405.03.L)</t>
    </r>
  </si>
  <si>
    <t>Maximum Laboratory Dry Density</t>
  </si>
  <si>
    <r>
      <t>ft</t>
    </r>
    <r>
      <rPr>
        <vertAlign val="superscript"/>
        <sz val="9"/>
        <rFont val="Arial"/>
        <family val="2"/>
      </rPr>
      <t>3</t>
    </r>
  </si>
  <si>
    <t>Test Number</t>
  </si>
  <si>
    <t>Location 
(Station or Milepost)</t>
  </si>
  <si>
    <t>Offset (from Center Line)</t>
  </si>
  <si>
    <t>Pavement Lift</t>
  </si>
  <si>
    <t>Device</t>
  </si>
  <si>
    <t>Reading #1</t>
  </si>
  <si>
    <t>Reading #2</t>
  </si>
  <si>
    <t>Reading Average</t>
  </si>
  <si>
    <t>Core Correction</t>
  </si>
  <si>
    <t>Corrected Reading</t>
  </si>
  <si>
    <t>Percent Compaction</t>
  </si>
  <si>
    <t>LSL</t>
  </si>
  <si>
    <t>USL</t>
  </si>
  <si>
    <t>Remarks</t>
  </si>
  <si>
    <t>T 355 Tested By (Operator of Device #1)</t>
  </si>
  <si>
    <t>WAQTC Number</t>
  </si>
  <si>
    <t>Technician's Employer</t>
  </si>
  <si>
    <t>T 355 Tested By (Operator of Device #2)</t>
  </si>
  <si>
    <t>Checked By</t>
  </si>
  <si>
    <t>Testing Party</t>
  </si>
  <si>
    <t>Type of Test</t>
  </si>
  <si>
    <t>Include in Statistical Analysis?</t>
  </si>
  <si>
    <t>Test Numbers</t>
  </si>
  <si>
    <t>Lot Number</t>
  </si>
  <si>
    <t>Production Test For Plant Produced Mix (Loose)</t>
  </si>
  <si>
    <t>Test Strip Test For Plant Produced Mix (Loose)</t>
  </si>
  <si>
    <t>Test For Laboratory Produced Mix (Loose)</t>
  </si>
  <si>
    <t>PG</t>
  </si>
  <si>
    <t>ITD 0855   (Rev. 05-2019)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</si>
</sst>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(&quot;$&quot;* #,##0.00_);_(&quot;$&quot;* \(#,##0.00\);_(&quot;$&quot;* &quot;-&quot;??_);_(@_)"/>
    <numFmt numFmtId="164" formatCode="[$-409]h:mm\ AM/PM;@"/>
    <numFmt numFmtId="165" formatCode="0.000"/>
    <numFmt numFmtId="166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A7D0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9"/>
      <name val="Arial"/>
      <family val="2"/>
    </font>
    <font>
      <sz val="9.5"/>
      <name val="Arial"/>
      <family val="2"/>
    </font>
    <font>
      <sz val="7.5"/>
      <name val="Arial"/>
      <family val="2"/>
    </font>
    <font>
      <vertAlign val="subscript"/>
      <sz val="8"/>
      <name val="Arial"/>
      <family val="2"/>
    </font>
    <font>
      <b/>
      <sz val="9"/>
      <name val="Arial"/>
      <family val="2"/>
    </font>
    <font>
      <vertAlign val="superscript"/>
      <sz val="9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9"/>
      <color theme="2"/>
      <name val="Arial"/>
      <family val="2"/>
    </font>
    <font>
      <sz val="7"/>
      <name val="Arial"/>
      <family val="2"/>
    </font>
    <font>
      <sz val="7.5"/>
      <color indexed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DFFDD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indexed="64"/>
      </right>
      <top style="thin">
        <color auto="1"/>
      </top>
      <bottom style="medium">
        <color indexed="64"/>
      </bottom>
      <diagonal/>
    </border>
  </borders>
  <cellStyleXfs count="17">
    <xf numFmtId="0" fontId="0" fillId="0" borderId="0"/>
    <xf numFmtId="0" fontId="2" fillId="0" borderId="1" applyNumberFormat="0" applyFill="0" applyAlignment="0" applyProtection="0"/>
    <xf numFmtId="0" fontId="3" fillId="0" borderId="0"/>
    <xf numFmtId="44" fontId="1" fillId="0" borderId="0" applyFont="0" applyFill="0" applyBorder="0" applyAlignment="0" applyProtection="0"/>
    <xf numFmtId="0" fontId="20" fillId="0" borderId="0">
      <alignment vertical="top"/>
    </xf>
    <xf numFmtId="0" fontId="1" fillId="0" borderId="0"/>
    <xf numFmtId="0" fontId="1" fillId="0" borderId="0"/>
    <xf numFmtId="0" fontId="3" fillId="0" borderId="0"/>
    <xf numFmtId="0" fontId="20" fillId="0" borderId="0">
      <alignment vertical="top"/>
    </xf>
    <xf numFmtId="0" fontId="20" fillId="0" borderId="0">
      <alignment vertical="top"/>
    </xf>
    <xf numFmtId="0" fontId="3" fillId="0" borderId="0"/>
    <xf numFmtId="0" fontId="3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</cellStyleXfs>
  <cellXfs count="346">
    <xf numFmtId="0" fontId="0" fillId="0" borderId="0" xfId="0"/>
    <xf numFmtId="0" fontId="3" fillId="0" borderId="0" xfId="2" applyFont="1" applyProtection="1"/>
    <xf numFmtId="0" fontId="3" fillId="0" borderId="2" xfId="2" applyFont="1" applyBorder="1" applyProtection="1"/>
    <xf numFmtId="0" fontId="2" fillId="0" borderId="1" xfId="1" applyProtection="1"/>
    <xf numFmtId="164" fontId="3" fillId="0" borderId="3" xfId="2" applyNumberFormat="1" applyFont="1" applyBorder="1" applyProtection="1"/>
    <xf numFmtId="0" fontId="3" fillId="2" borderId="0" xfId="2" applyFont="1" applyFill="1" applyBorder="1" applyAlignment="1" applyProtection="1">
      <alignment horizontal="left" indent="1"/>
    </xf>
    <xf numFmtId="0" fontId="6" fillId="0" borderId="0" xfId="2" applyFont="1" applyFill="1" applyBorder="1" applyAlignment="1" applyProtection="1">
      <alignment horizontal="right"/>
    </xf>
    <xf numFmtId="0" fontId="3" fillId="0" borderId="0" xfId="2" applyFont="1" applyBorder="1" applyAlignment="1" applyProtection="1">
      <alignment horizontal="center"/>
    </xf>
    <xf numFmtId="0" fontId="7" fillId="0" borderId="0" xfId="2" applyFont="1" applyAlignment="1" applyProtection="1">
      <alignment vertical="top"/>
    </xf>
    <xf numFmtId="0" fontId="8" fillId="0" borderId="0" xfId="2" applyFont="1" applyAlignment="1" applyProtection="1">
      <alignment vertical="top"/>
    </xf>
    <xf numFmtId="164" fontId="3" fillId="0" borderId="3" xfId="2" applyNumberFormat="1" applyFont="1" applyBorder="1" applyAlignment="1" applyProtection="1">
      <alignment vertical="top"/>
    </xf>
    <xf numFmtId="0" fontId="8" fillId="0" borderId="0" xfId="2" applyFont="1" applyAlignment="1" applyProtection="1"/>
    <xf numFmtId="0" fontId="3" fillId="0" borderId="0" xfId="2" applyFont="1" applyAlignment="1" applyProtection="1">
      <alignment vertical="top"/>
    </xf>
    <xf numFmtId="0" fontId="5" fillId="0" borderId="14" xfId="2" applyFont="1" applyBorder="1" applyAlignment="1" applyProtection="1">
      <alignment vertical="top"/>
    </xf>
    <xf numFmtId="0" fontId="8" fillId="0" borderId="0" xfId="2" applyFont="1" applyAlignment="1" applyProtection="1">
      <alignment vertical="center"/>
    </xf>
    <xf numFmtId="0" fontId="6" fillId="0" borderId="10" xfId="2" applyFont="1" applyBorder="1" applyAlignment="1" applyProtection="1"/>
    <xf numFmtId="0" fontId="6" fillId="0" borderId="13" xfId="2" applyFont="1" applyBorder="1" applyAlignment="1" applyProtection="1">
      <alignment vertical="center"/>
    </xf>
    <xf numFmtId="0" fontId="5" fillId="3" borderId="19" xfId="2" applyNumberFormat="1" applyFont="1" applyFill="1" applyBorder="1" applyAlignment="1" applyProtection="1"/>
    <xf numFmtId="0" fontId="3" fillId="0" borderId="0" xfId="2" applyFont="1" applyAlignment="1" applyProtection="1">
      <alignment vertical="center"/>
    </xf>
    <xf numFmtId="0" fontId="5" fillId="0" borderId="0" xfId="2" applyFont="1" applyBorder="1" applyAlignment="1" applyProtection="1">
      <alignment vertical="top"/>
    </xf>
    <xf numFmtId="0" fontId="5" fillId="0" borderId="0" xfId="2" applyFont="1" applyBorder="1" applyAlignment="1" applyProtection="1"/>
    <xf numFmtId="0" fontId="3" fillId="0" borderId="0" xfId="2" applyFont="1" applyFill="1" applyBorder="1" applyAlignment="1" applyProtection="1">
      <alignment horizontal="left"/>
    </xf>
    <xf numFmtId="165" fontId="3" fillId="0" borderId="0" xfId="2" applyNumberFormat="1" applyFont="1" applyFill="1" applyBorder="1" applyAlignment="1" applyProtection="1">
      <alignment horizontal="left"/>
    </xf>
    <xf numFmtId="0" fontId="3" fillId="0" borderId="0" xfId="2" applyFont="1" applyBorder="1" applyAlignment="1" applyProtection="1">
      <alignment horizontal="center" vertical="center"/>
    </xf>
    <xf numFmtId="0" fontId="3" fillId="0" borderId="0" xfId="2" applyFont="1" applyFill="1" applyBorder="1" applyAlignment="1" applyProtection="1">
      <alignment horizontal="right"/>
    </xf>
    <xf numFmtId="0" fontId="3" fillId="0" borderId="0" xfId="2" applyFont="1" applyFill="1" applyBorder="1" applyAlignment="1" applyProtection="1"/>
    <xf numFmtId="0" fontId="3" fillId="0" borderId="0" xfId="2" applyFont="1" applyFill="1" applyBorder="1" applyAlignment="1" applyProtection="1">
      <alignment vertical="center"/>
    </xf>
    <xf numFmtId="14" fontId="10" fillId="0" borderId="0" xfId="2" applyNumberFormat="1" applyFont="1" applyFill="1" applyBorder="1" applyAlignment="1" applyProtection="1">
      <alignment horizontal="left"/>
    </xf>
    <xf numFmtId="14" fontId="6" fillId="0" borderId="0" xfId="2" applyNumberFormat="1" applyFont="1" applyFill="1" applyBorder="1" applyAlignment="1" applyProtection="1">
      <alignment horizontal="left"/>
    </xf>
    <xf numFmtId="0" fontId="6" fillId="0" borderId="0" xfId="2" applyFont="1" applyFill="1" applyBorder="1" applyAlignment="1" applyProtection="1">
      <alignment horizontal="left" vertical="center"/>
    </xf>
    <xf numFmtId="0" fontId="6" fillId="0" borderId="0" xfId="2" applyFont="1" applyBorder="1" applyAlignment="1" applyProtection="1">
      <alignment horizontal="left" vertical="center"/>
    </xf>
    <xf numFmtId="0" fontId="6" fillId="0" borderId="0" xfId="2" applyFont="1" applyBorder="1" applyAlignment="1" applyProtection="1">
      <alignment horizontal="right" vertical="center"/>
    </xf>
    <xf numFmtId="0" fontId="3" fillId="0" borderId="19" xfId="2" applyFill="1" applyBorder="1" applyAlignment="1" applyProtection="1">
      <alignment horizontal="left"/>
    </xf>
    <xf numFmtId="0" fontId="3" fillId="0" borderId="0" xfId="2" applyFill="1" applyBorder="1" applyAlignment="1" applyProtection="1">
      <alignment horizontal="left"/>
    </xf>
    <xf numFmtId="0" fontId="3" fillId="0" borderId="25" xfId="2" applyFill="1" applyBorder="1" applyAlignment="1" applyProtection="1">
      <alignment horizontal="left"/>
    </xf>
    <xf numFmtId="0" fontId="3" fillId="0" borderId="0" xfId="2" applyFont="1" applyFill="1" applyBorder="1" applyProtection="1"/>
    <xf numFmtId="0" fontId="5" fillId="0" borderId="29" xfId="2" applyFont="1" applyBorder="1" applyAlignment="1" applyProtection="1"/>
    <xf numFmtId="0" fontId="5" fillId="0" borderId="27" xfId="2" applyFont="1" applyBorder="1" applyAlignment="1" applyProtection="1"/>
    <xf numFmtId="0" fontId="3" fillId="0" borderId="0" xfId="2" applyFont="1" applyBorder="1" applyAlignment="1" applyProtection="1">
      <alignment vertical="center"/>
    </xf>
    <xf numFmtId="0" fontId="5" fillId="0" borderId="0" xfId="2" applyFont="1" applyFill="1" applyBorder="1" applyAlignment="1" applyProtection="1"/>
    <xf numFmtId="0" fontId="3" fillId="0" borderId="0" xfId="2" applyFont="1" applyAlignment="1" applyProtection="1"/>
    <xf numFmtId="0" fontId="3" fillId="0" borderId="0" xfId="2" applyFill="1" applyBorder="1" applyAlignment="1" applyProtection="1"/>
    <xf numFmtId="0" fontId="10" fillId="0" borderId="0" xfId="2" applyFont="1" applyBorder="1" applyAlignment="1" applyProtection="1"/>
    <xf numFmtId="0" fontId="6" fillId="0" borderId="0" xfId="2" applyFont="1" applyFill="1" applyBorder="1" applyAlignment="1" applyProtection="1">
      <alignment vertical="center"/>
    </xf>
    <xf numFmtId="0" fontId="3" fillId="0" borderId="17" xfId="2" applyFont="1" applyBorder="1" applyAlignment="1" applyProtection="1">
      <alignment vertical="center"/>
    </xf>
    <xf numFmtId="0" fontId="3" fillId="0" borderId="15" xfId="2" applyFont="1" applyBorder="1" applyAlignment="1" applyProtection="1">
      <alignment horizontal="center" vertical="center"/>
    </xf>
    <xf numFmtId="0" fontId="3" fillId="0" borderId="16" xfId="2" applyFont="1" applyBorder="1" applyAlignment="1" applyProtection="1">
      <alignment horizontal="center" vertical="center"/>
    </xf>
    <xf numFmtId="0" fontId="3" fillId="0" borderId="2" xfId="2" applyFont="1" applyBorder="1" applyAlignment="1" applyProtection="1">
      <alignment vertical="top"/>
    </xf>
    <xf numFmtId="0" fontId="3" fillId="0" borderId="2" xfId="2" applyFont="1" applyFill="1" applyBorder="1" applyAlignment="1" applyProtection="1">
      <alignment vertical="top"/>
    </xf>
    <xf numFmtId="0" fontId="3" fillId="0" borderId="16" xfId="2" applyFont="1" applyFill="1" applyBorder="1" applyAlignment="1" applyProtection="1">
      <alignment vertical="top"/>
    </xf>
    <xf numFmtId="0" fontId="5" fillId="0" borderId="0" xfId="2" applyFont="1" applyAlignment="1" applyProtection="1">
      <alignment vertical="top"/>
    </xf>
    <xf numFmtId="0" fontId="3" fillId="0" borderId="2" xfId="2" applyFont="1" applyBorder="1" applyAlignment="1" applyProtection="1">
      <alignment vertical="center"/>
    </xf>
    <xf numFmtId="0" fontId="3" fillId="0" borderId="2" xfId="2" applyFont="1" applyBorder="1" applyAlignment="1" applyProtection="1"/>
    <xf numFmtId="0" fontId="3" fillId="0" borderId="16" xfId="2" applyFont="1" applyBorder="1" applyAlignment="1" applyProtection="1">
      <alignment vertical="center"/>
    </xf>
    <xf numFmtId="0" fontId="3" fillId="0" borderId="3" xfId="2" applyFont="1" applyBorder="1" applyAlignment="1" applyProtection="1">
      <alignment vertical="center"/>
    </xf>
    <xf numFmtId="0" fontId="5" fillId="0" borderId="0" xfId="2" applyFont="1" applyProtection="1"/>
    <xf numFmtId="0" fontId="3" fillId="2" borderId="0" xfId="2" applyFill="1" applyBorder="1" applyAlignment="1" applyProtection="1">
      <alignment vertical="center"/>
    </xf>
    <xf numFmtId="0" fontId="3" fillId="0" borderId="36" xfId="2" applyFont="1" applyBorder="1" applyAlignment="1" applyProtection="1">
      <alignment vertical="top"/>
    </xf>
    <xf numFmtId="0" fontId="3" fillId="0" borderId="0" xfId="2" applyFont="1" applyBorder="1" applyAlignment="1" applyProtection="1">
      <alignment horizontal="center" vertical="top"/>
    </xf>
    <xf numFmtId="0" fontId="3" fillId="0" borderId="37" xfId="2" applyFont="1" applyBorder="1" applyAlignment="1" applyProtection="1">
      <alignment horizontal="center" vertical="top"/>
    </xf>
    <xf numFmtId="0" fontId="5" fillId="0" borderId="0" xfId="2" applyFont="1" applyAlignment="1" applyProtection="1">
      <alignment vertical="center"/>
    </xf>
    <xf numFmtId="0" fontId="14" fillId="0" borderId="0" xfId="2" applyFont="1" applyAlignment="1" applyProtection="1">
      <alignment vertical="center"/>
    </xf>
    <xf numFmtId="0" fontId="3" fillId="0" borderId="36" xfId="2" applyFont="1" applyBorder="1" applyAlignment="1" applyProtection="1">
      <alignment vertical="center"/>
    </xf>
    <xf numFmtId="0" fontId="3" fillId="0" borderId="37" xfId="2" applyFont="1" applyBorder="1" applyAlignment="1" applyProtection="1">
      <alignment horizontal="center" vertical="center"/>
    </xf>
    <xf numFmtId="0" fontId="5" fillId="0" borderId="0" xfId="2" applyFont="1" applyBorder="1" applyProtection="1"/>
    <xf numFmtId="0" fontId="5" fillId="0" borderId="0" xfId="2" applyFont="1" applyBorder="1" applyAlignment="1" applyProtection="1">
      <alignment vertical="center"/>
    </xf>
    <xf numFmtId="0" fontId="6" fillId="0" borderId="0" xfId="2" applyFont="1" applyAlignment="1" applyProtection="1">
      <alignment vertical="center"/>
    </xf>
    <xf numFmtId="0" fontId="6" fillId="0" borderId="0" xfId="2" applyFont="1" applyAlignment="1" applyProtection="1">
      <alignment vertical="top"/>
    </xf>
    <xf numFmtId="0" fontId="3" fillId="2" borderId="0" xfId="2" applyFont="1" applyFill="1" applyBorder="1" applyAlignment="1" applyProtection="1">
      <alignment vertical="center"/>
    </xf>
    <xf numFmtId="0" fontId="5" fillId="2" borderId="0" xfId="2" applyFont="1" applyFill="1" applyBorder="1" applyAlignment="1" applyProtection="1">
      <alignment vertical="top"/>
    </xf>
    <xf numFmtId="0" fontId="3" fillId="0" borderId="12" xfId="2" applyFont="1" applyBorder="1" applyAlignment="1" applyProtection="1">
      <alignment vertical="top"/>
    </xf>
    <xf numFmtId="0" fontId="3" fillId="0" borderId="10" xfId="2" applyFont="1" applyBorder="1" applyAlignment="1" applyProtection="1">
      <alignment horizontal="center" vertical="top"/>
    </xf>
    <xf numFmtId="0" fontId="3" fillId="0" borderId="11" xfId="2" applyFont="1" applyBorder="1" applyAlignment="1" applyProtection="1">
      <alignment horizontal="center" vertical="top"/>
    </xf>
    <xf numFmtId="0" fontId="5" fillId="2" borderId="0" xfId="2" applyFont="1" applyFill="1" applyBorder="1" applyAlignment="1" applyProtection="1">
      <alignment vertical="center"/>
    </xf>
    <xf numFmtId="164" fontId="3" fillId="0" borderId="0" xfId="2" applyNumberFormat="1" applyFont="1" applyBorder="1" applyProtection="1"/>
    <xf numFmtId="165" fontId="15" fillId="0" borderId="39" xfId="2" applyNumberFormat="1" applyFont="1" applyBorder="1" applyAlignment="1" applyProtection="1">
      <alignment vertical="center"/>
    </xf>
    <xf numFmtId="2" fontId="3" fillId="0" borderId="0" xfId="2" applyNumberFormat="1" applyFont="1" applyBorder="1" applyAlignment="1" applyProtection="1">
      <alignment vertical="center"/>
    </xf>
    <xf numFmtId="0" fontId="3" fillId="0" borderId="40" xfId="2" applyFont="1" applyBorder="1" applyAlignment="1" applyProtection="1">
      <alignment horizontal="center"/>
    </xf>
    <xf numFmtId="0" fontId="3" fillId="3" borderId="40" xfId="2" applyFont="1" applyFill="1" applyBorder="1" applyAlignment="1" applyProtection="1">
      <alignment horizontal="center" wrapText="1"/>
    </xf>
    <xf numFmtId="0" fontId="12" fillId="0" borderId="0" xfId="2" applyFont="1" applyBorder="1" applyAlignment="1" applyProtection="1"/>
    <xf numFmtId="0" fontId="13" fillId="0" borderId="10" xfId="2" applyFont="1" applyBorder="1" applyAlignment="1" applyProtection="1"/>
    <xf numFmtId="0" fontId="3" fillId="0" borderId="0" xfId="2" applyFont="1" applyAlignment="1" applyProtection="1">
      <alignment horizontal="center"/>
    </xf>
    <xf numFmtId="0" fontId="3" fillId="0" borderId="17" xfId="2" applyFont="1" applyBorder="1" applyAlignment="1" applyProtection="1">
      <alignment vertical="top"/>
    </xf>
    <xf numFmtId="0" fontId="3" fillId="0" borderId="15" xfId="2" applyFont="1" applyBorder="1" applyAlignment="1" applyProtection="1">
      <alignment horizontal="center" vertical="top"/>
    </xf>
    <xf numFmtId="0" fontId="3" fillId="0" borderId="16" xfId="2" applyFont="1" applyBorder="1" applyAlignment="1" applyProtection="1">
      <alignment horizontal="center" vertical="top"/>
    </xf>
    <xf numFmtId="0" fontId="3" fillId="0" borderId="0" xfId="2" applyFont="1" applyFill="1" applyBorder="1" applyAlignment="1" applyProtection="1">
      <alignment horizontal="center" vertical="top" wrapText="1"/>
    </xf>
    <xf numFmtId="0" fontId="3" fillId="0" borderId="12" xfId="2" applyFont="1" applyBorder="1" applyAlignment="1" applyProtection="1">
      <alignment vertical="center"/>
    </xf>
    <xf numFmtId="0" fontId="3" fillId="0" borderId="10" xfId="2" applyFont="1" applyFill="1" applyBorder="1" applyAlignment="1" applyProtection="1">
      <alignment horizontal="center" wrapText="1"/>
    </xf>
    <xf numFmtId="0" fontId="3" fillId="0" borderId="11" xfId="2" applyFont="1" applyFill="1" applyBorder="1" applyAlignment="1" applyProtection="1">
      <alignment horizontal="center" wrapText="1"/>
    </xf>
    <xf numFmtId="0" fontId="3" fillId="0" borderId="0" xfId="2" applyFont="1" applyFill="1" applyBorder="1" applyAlignment="1" applyProtection="1">
      <alignment horizontal="center" wrapText="1"/>
    </xf>
    <xf numFmtId="0" fontId="6" fillId="0" borderId="0" xfId="2" applyFont="1" applyBorder="1" applyAlignment="1" applyProtection="1">
      <alignment vertical="center"/>
    </xf>
    <xf numFmtId="0" fontId="16" fillId="0" borderId="0" xfId="2" applyFont="1" applyAlignment="1" applyProtection="1">
      <alignment vertical="top"/>
    </xf>
    <xf numFmtId="0" fontId="16" fillId="0" borderId="0" xfId="2" applyFont="1" applyAlignment="1" applyProtection="1">
      <alignment vertical="center"/>
    </xf>
    <xf numFmtId="0" fontId="17" fillId="0" borderId="0" xfId="2" applyFont="1" applyAlignment="1" applyProtection="1">
      <alignment vertical="center"/>
    </xf>
    <xf numFmtId="14" fontId="3" fillId="0" borderId="0" xfId="2" applyNumberFormat="1" applyFont="1" applyFill="1" applyBorder="1" applyAlignment="1" applyProtection="1">
      <alignment horizontal="left"/>
    </xf>
    <xf numFmtId="0" fontId="5" fillId="0" borderId="0" xfId="2" applyFont="1" applyFill="1" applyBorder="1" applyAlignment="1" applyProtection="1">
      <alignment vertical="top"/>
    </xf>
    <xf numFmtId="0" fontId="5" fillId="0" borderId="0" xfId="2" applyFont="1" applyFill="1" applyBorder="1" applyAlignment="1" applyProtection="1">
      <alignment vertical="center"/>
    </xf>
    <xf numFmtId="0" fontId="3" fillId="0" borderId="21" xfId="2" applyFont="1" applyFill="1" applyBorder="1" applyAlignment="1" applyProtection="1">
      <alignment horizontal="center" vertical="center"/>
    </xf>
    <xf numFmtId="0" fontId="3" fillId="0" borderId="0" xfId="2" applyFont="1" applyAlignment="1" applyProtection="1">
      <alignment horizontal="left" vertical="center"/>
    </xf>
    <xf numFmtId="0" fontId="3" fillId="0" borderId="0" xfId="2" applyFont="1" applyBorder="1" applyProtection="1"/>
    <xf numFmtId="0" fontId="6" fillId="0" borderId="0" xfId="2" applyFont="1" applyAlignment="1" applyProtection="1"/>
    <xf numFmtId="0" fontId="3" fillId="0" borderId="0" xfId="2" applyFont="1" applyBorder="1" applyAlignment="1" applyProtection="1"/>
    <xf numFmtId="0" fontId="5" fillId="0" borderId="0" xfId="2" applyFont="1" applyBorder="1" applyAlignment="1" applyProtection="1">
      <alignment horizontal="left" vertical="center"/>
    </xf>
    <xf numFmtId="0" fontId="6" fillId="3" borderId="0" xfId="2" applyFont="1" applyFill="1" applyBorder="1" applyAlignment="1" applyProtection="1"/>
    <xf numFmtId="1" fontId="6" fillId="0" borderId="0" xfId="2" applyNumberFormat="1" applyFont="1" applyBorder="1" applyAlignment="1" applyProtection="1">
      <alignment vertical="center"/>
    </xf>
    <xf numFmtId="0" fontId="12" fillId="0" borderId="0" xfId="2" applyFont="1" applyBorder="1" applyAlignment="1" applyProtection="1">
      <alignment vertical="center"/>
    </xf>
    <xf numFmtId="0" fontId="13" fillId="0" borderId="0" xfId="2" applyFont="1" applyBorder="1" applyAlignment="1" applyProtection="1">
      <alignment vertical="center"/>
    </xf>
    <xf numFmtId="0" fontId="5" fillId="0" borderId="0" xfId="2" quotePrefix="1" applyFont="1" applyBorder="1" applyAlignment="1" applyProtection="1">
      <alignment vertical="center"/>
    </xf>
    <xf numFmtId="0" fontId="3" fillId="0" borderId="0" xfId="2" applyFont="1" applyAlignment="1" applyProtection="1"/>
    <xf numFmtId="0" fontId="5" fillId="0" borderId="0" xfId="2" applyFont="1" applyAlignment="1" applyProtection="1">
      <alignment vertical="top"/>
    </xf>
    <xf numFmtId="0" fontId="4" fillId="0" borderId="0" xfId="2" applyFont="1" applyAlignment="1" applyProtection="1">
      <alignment horizontal="center" vertical="center"/>
    </xf>
    <xf numFmtId="0" fontId="3" fillId="0" borderId="0" xfId="2" applyAlignment="1" applyProtection="1"/>
    <xf numFmtId="0" fontId="5" fillId="0" borderId="0" xfId="2" applyFont="1" applyAlignment="1" applyProtection="1"/>
    <xf numFmtId="0" fontId="3" fillId="0" borderId="0" xfId="2" applyFont="1" applyAlignment="1" applyProtection="1"/>
    <xf numFmtId="0" fontId="5" fillId="0" borderId="0" xfId="2" applyFont="1" applyAlignment="1" applyProtection="1">
      <alignment vertical="top"/>
    </xf>
    <xf numFmtId="0" fontId="3" fillId="0" borderId="0" xfId="2" applyFont="1" applyFill="1" applyAlignment="1" applyProtection="1">
      <alignment horizontal="center"/>
    </xf>
    <xf numFmtId="0" fontId="5" fillId="0" borderId="4" xfId="2" applyFont="1" applyBorder="1" applyAlignment="1" applyProtection="1">
      <alignment horizontal="left" vertical="top"/>
    </xf>
    <xf numFmtId="0" fontId="5" fillId="0" borderId="5" xfId="2" applyFont="1" applyBorder="1" applyAlignment="1" applyProtection="1">
      <alignment horizontal="left" vertical="top"/>
    </xf>
    <xf numFmtId="0" fontId="5" fillId="0" borderId="6" xfId="2" applyFont="1" applyBorder="1" applyAlignment="1" applyProtection="1">
      <alignment horizontal="left" vertical="top"/>
    </xf>
    <xf numFmtId="0" fontId="5" fillId="0" borderId="7" xfId="2" applyFont="1" applyBorder="1" applyAlignment="1" applyProtection="1">
      <alignment horizontal="left" vertical="top"/>
    </xf>
    <xf numFmtId="0" fontId="5" fillId="0" borderId="8" xfId="2" applyFont="1" applyBorder="1" applyAlignment="1" applyProtection="1">
      <alignment horizontal="left" vertical="top"/>
    </xf>
    <xf numFmtId="0" fontId="5" fillId="0" borderId="17" xfId="2" applyFont="1" applyBorder="1" applyAlignment="1" applyProtection="1">
      <alignment horizontal="left" vertical="top"/>
    </xf>
    <xf numFmtId="0" fontId="5" fillId="0" borderId="15" xfId="2" applyFont="1" applyBorder="1" applyAlignment="1" applyProtection="1">
      <alignment horizontal="left" vertical="top"/>
    </xf>
    <xf numFmtId="0" fontId="5" fillId="0" borderId="18" xfId="2" applyFont="1" applyBorder="1" applyAlignment="1" applyProtection="1">
      <alignment horizontal="left" vertical="top"/>
    </xf>
    <xf numFmtId="0" fontId="6" fillId="3" borderId="9" xfId="2" applyNumberFormat="1" applyFont="1" applyFill="1" applyBorder="1" applyAlignment="1" applyProtection="1">
      <alignment horizontal="left"/>
      <protection locked="0"/>
    </xf>
    <xf numFmtId="0" fontId="6" fillId="3" borderId="10" xfId="2" applyNumberFormat="1" applyFont="1" applyFill="1" applyBorder="1" applyAlignment="1" applyProtection="1">
      <alignment horizontal="left"/>
      <protection locked="0"/>
    </xf>
    <xf numFmtId="0" fontId="6" fillId="3" borderId="11" xfId="2" applyNumberFormat="1" applyFont="1" applyFill="1" applyBorder="1" applyAlignment="1" applyProtection="1">
      <alignment horizontal="left"/>
      <protection locked="0"/>
    </xf>
    <xf numFmtId="0" fontId="6" fillId="3" borderId="12" xfId="2" applyFont="1" applyFill="1" applyBorder="1" applyAlignment="1" applyProtection="1">
      <alignment horizontal="left"/>
      <protection locked="0"/>
    </xf>
    <xf numFmtId="0" fontId="6" fillId="3" borderId="10" xfId="2" applyFont="1" applyFill="1" applyBorder="1" applyAlignment="1" applyProtection="1">
      <alignment horizontal="left"/>
      <protection locked="0"/>
    </xf>
    <xf numFmtId="0" fontId="6" fillId="3" borderId="11" xfId="2" applyFont="1" applyFill="1" applyBorder="1" applyAlignment="1" applyProtection="1">
      <alignment horizontal="left"/>
      <protection locked="0"/>
    </xf>
    <xf numFmtId="0" fontId="6" fillId="3" borderId="12" xfId="2" applyNumberFormat="1" applyFont="1" applyFill="1" applyBorder="1" applyAlignment="1" applyProtection="1">
      <alignment horizontal="left"/>
      <protection locked="0"/>
    </xf>
    <xf numFmtId="0" fontId="6" fillId="3" borderId="12" xfId="2" applyFont="1" applyFill="1" applyBorder="1" applyAlignment="1" applyProtection="1">
      <alignment horizontal="right"/>
      <protection locked="0"/>
    </xf>
    <xf numFmtId="0" fontId="6" fillId="3" borderId="10" xfId="2" applyFont="1" applyFill="1" applyBorder="1" applyAlignment="1" applyProtection="1">
      <alignment horizontal="right"/>
      <protection locked="0"/>
    </xf>
    <xf numFmtId="0" fontId="6" fillId="3" borderId="13" xfId="2" applyNumberFormat="1" applyFont="1" applyFill="1" applyBorder="1" applyAlignment="1" applyProtection="1">
      <alignment horizontal="left"/>
      <protection locked="0"/>
    </xf>
    <xf numFmtId="0" fontId="5" fillId="0" borderId="14" xfId="2" applyFont="1" applyBorder="1" applyAlignment="1" applyProtection="1">
      <alignment horizontal="left" vertical="top"/>
    </xf>
    <xf numFmtId="0" fontId="5" fillId="0" borderId="16" xfId="2" applyFont="1" applyBorder="1" applyAlignment="1" applyProtection="1">
      <alignment horizontal="left" vertical="top"/>
    </xf>
    <xf numFmtId="0" fontId="8" fillId="0" borderId="17" xfId="2" applyFont="1" applyBorder="1" applyAlignment="1" applyProtection="1">
      <alignment horizontal="left" vertical="center"/>
    </xf>
    <xf numFmtId="0" fontId="8" fillId="0" borderId="15" xfId="2" applyFont="1" applyBorder="1" applyAlignment="1" applyProtection="1">
      <alignment horizontal="left" vertical="center"/>
    </xf>
    <xf numFmtId="0" fontId="8" fillId="0" borderId="16" xfId="2" applyFont="1" applyBorder="1" applyAlignment="1" applyProtection="1">
      <alignment horizontal="left" vertical="center"/>
    </xf>
    <xf numFmtId="0" fontId="3" fillId="0" borderId="12" xfId="2" applyFont="1" applyBorder="1" applyAlignment="1" applyProtection="1">
      <alignment horizontal="left" vertical="top"/>
    </xf>
    <xf numFmtId="0" fontId="3" fillId="0" borderId="10" xfId="2" applyFont="1" applyBorder="1" applyAlignment="1" applyProtection="1">
      <alignment horizontal="left" vertical="top"/>
    </xf>
    <xf numFmtId="0" fontId="3" fillId="0" borderId="11" xfId="2" applyFont="1" applyBorder="1" applyAlignment="1" applyProtection="1">
      <alignment horizontal="left" vertical="top"/>
    </xf>
    <xf numFmtId="0" fontId="6" fillId="3" borderId="9" xfId="2" applyFont="1" applyFill="1" applyBorder="1" applyAlignment="1" applyProtection="1">
      <alignment horizontal="left"/>
      <protection locked="0"/>
    </xf>
    <xf numFmtId="0" fontId="6" fillId="3" borderId="12" xfId="2" applyFont="1" applyFill="1" applyBorder="1" applyAlignment="1" applyProtection="1">
      <alignment horizontal="left" vertical="center"/>
      <protection locked="0"/>
    </xf>
    <xf numFmtId="0" fontId="6" fillId="3" borderId="10" xfId="2" applyFont="1" applyFill="1" applyBorder="1" applyAlignment="1" applyProtection="1">
      <alignment horizontal="left" vertical="center"/>
      <protection locked="0"/>
    </xf>
    <xf numFmtId="0" fontId="6" fillId="3" borderId="11" xfId="2" applyFont="1" applyFill="1" applyBorder="1" applyAlignment="1" applyProtection="1">
      <alignment horizontal="left" vertical="center"/>
      <protection locked="0"/>
    </xf>
    <xf numFmtId="0" fontId="6" fillId="3" borderId="13" xfId="2" applyFont="1" applyFill="1" applyBorder="1" applyAlignment="1" applyProtection="1">
      <alignment horizontal="left" vertical="center"/>
      <protection locked="0"/>
    </xf>
    <xf numFmtId="0" fontId="5" fillId="0" borderId="4" xfId="2" applyFont="1" applyBorder="1" applyAlignment="1" applyProtection="1">
      <alignment horizontal="left"/>
    </xf>
    <xf numFmtId="0" fontId="5" fillId="0" borderId="5" xfId="2" applyFont="1" applyBorder="1" applyAlignment="1" applyProtection="1">
      <alignment horizontal="left"/>
    </xf>
    <xf numFmtId="0" fontId="5" fillId="0" borderId="7" xfId="2" applyFont="1" applyBorder="1" applyAlignment="1" applyProtection="1">
      <alignment horizontal="left"/>
    </xf>
    <xf numFmtId="0" fontId="5" fillId="0" borderId="6" xfId="2" applyFont="1" applyBorder="1" applyAlignment="1" applyProtection="1">
      <alignment horizontal="left"/>
    </xf>
    <xf numFmtId="0" fontId="5" fillId="0" borderId="8" xfId="2" applyFont="1" applyBorder="1" applyAlignment="1" applyProtection="1">
      <alignment horizontal="left"/>
    </xf>
    <xf numFmtId="0" fontId="3" fillId="3" borderId="9" xfId="2" applyFill="1" applyBorder="1" applyAlignment="1" applyProtection="1">
      <alignment horizontal="left"/>
      <protection locked="0"/>
    </xf>
    <xf numFmtId="0" fontId="3" fillId="3" borderId="10" xfId="2" applyFill="1" applyBorder="1" applyAlignment="1" applyProtection="1">
      <alignment horizontal="left"/>
      <protection locked="0"/>
    </xf>
    <xf numFmtId="0" fontId="3" fillId="3" borderId="12" xfId="2" applyFill="1" applyBorder="1" applyAlignment="1" applyProtection="1">
      <alignment horizontal="left"/>
      <protection locked="0"/>
    </xf>
    <xf numFmtId="0" fontId="3" fillId="3" borderId="11" xfId="2" applyFill="1" applyBorder="1" applyAlignment="1" applyProtection="1">
      <alignment horizontal="left"/>
      <protection locked="0"/>
    </xf>
    <xf numFmtId="0" fontId="3" fillId="3" borderId="13" xfId="2" applyFill="1" applyBorder="1" applyAlignment="1" applyProtection="1">
      <alignment horizontal="left"/>
      <protection locked="0"/>
    </xf>
    <xf numFmtId="0" fontId="6" fillId="3" borderId="20" xfId="2" applyFont="1" applyFill="1" applyBorder="1" applyAlignment="1" applyProtection="1">
      <alignment horizontal="left"/>
      <protection locked="0"/>
    </xf>
    <xf numFmtId="0" fontId="6" fillId="3" borderId="21" xfId="2" applyFont="1" applyFill="1" applyBorder="1" applyAlignment="1" applyProtection="1">
      <alignment horizontal="left"/>
      <protection locked="0"/>
    </xf>
    <xf numFmtId="0" fontId="6" fillId="3" borderId="22" xfId="2" applyFont="1" applyFill="1" applyBorder="1" applyAlignment="1" applyProtection="1">
      <alignment horizontal="left"/>
      <protection locked="0"/>
    </xf>
    <xf numFmtId="165" fontId="6" fillId="3" borderId="23" xfId="2" applyNumberFormat="1" applyFont="1" applyFill="1" applyBorder="1" applyAlignment="1" applyProtection="1">
      <alignment horizontal="left"/>
      <protection locked="0"/>
    </xf>
    <xf numFmtId="165" fontId="6" fillId="3" borderId="21" xfId="2" applyNumberFormat="1" applyFont="1" applyFill="1" applyBorder="1" applyAlignment="1" applyProtection="1">
      <alignment horizontal="left"/>
      <protection locked="0"/>
    </xf>
    <xf numFmtId="165" fontId="6" fillId="3" borderId="22" xfId="2" applyNumberFormat="1" applyFont="1" applyFill="1" applyBorder="1" applyAlignment="1" applyProtection="1">
      <alignment horizontal="left"/>
      <protection locked="0"/>
    </xf>
    <xf numFmtId="0" fontId="6" fillId="3" borderId="23" xfId="2" applyFont="1" applyFill="1" applyBorder="1" applyAlignment="1" applyProtection="1">
      <alignment horizontal="left"/>
      <protection locked="0"/>
    </xf>
    <xf numFmtId="0" fontId="6" fillId="3" borderId="23" xfId="2" applyFont="1" applyFill="1" applyBorder="1" applyAlignment="1" applyProtection="1">
      <alignment horizontal="left" vertical="center"/>
      <protection locked="0"/>
    </xf>
    <xf numFmtId="0" fontId="6" fillId="3" borderId="21" xfId="2" applyFont="1" applyFill="1" applyBorder="1" applyAlignment="1" applyProtection="1">
      <alignment horizontal="left" vertical="center"/>
      <protection locked="0"/>
    </xf>
    <xf numFmtId="0" fontId="6" fillId="3" borderId="22" xfId="2" applyFont="1" applyFill="1" applyBorder="1" applyAlignment="1" applyProtection="1">
      <alignment horizontal="left" vertical="center"/>
      <protection locked="0"/>
    </xf>
    <xf numFmtId="166" fontId="6" fillId="3" borderId="23" xfId="2" applyNumberFormat="1" applyFont="1" applyFill="1" applyBorder="1" applyAlignment="1" applyProtection="1">
      <alignment horizontal="left"/>
      <protection locked="0"/>
    </xf>
    <xf numFmtId="166" fontId="6" fillId="3" borderId="21" xfId="2" applyNumberFormat="1" applyFont="1" applyFill="1" applyBorder="1" applyAlignment="1" applyProtection="1">
      <alignment horizontal="left"/>
      <protection locked="0"/>
    </xf>
    <xf numFmtId="166" fontId="6" fillId="3" borderId="24" xfId="2" applyNumberFormat="1" applyFont="1" applyFill="1" applyBorder="1" applyAlignment="1" applyProtection="1">
      <alignment horizontal="left"/>
      <protection locked="0"/>
    </xf>
    <xf numFmtId="0" fontId="3" fillId="3" borderId="26" xfId="2" applyFont="1" applyFill="1" applyBorder="1" applyAlignment="1" applyProtection="1">
      <alignment horizontal="left"/>
      <protection locked="0"/>
    </xf>
    <xf numFmtId="0" fontId="3" fillId="3" borderId="27" xfId="2" applyFont="1" applyFill="1" applyBorder="1" applyAlignment="1" applyProtection="1">
      <alignment horizontal="left"/>
      <protection locked="0"/>
    </xf>
    <xf numFmtId="0" fontId="3" fillId="3" borderId="28" xfId="2" applyFont="1" applyFill="1" applyBorder="1" applyAlignment="1" applyProtection="1">
      <alignment horizontal="left"/>
      <protection locked="0"/>
    </xf>
    <xf numFmtId="0" fontId="3" fillId="3" borderId="29" xfId="2" applyFont="1" applyFill="1" applyBorder="1" applyAlignment="1" applyProtection="1">
      <alignment horizontal="right"/>
      <protection locked="0"/>
    </xf>
    <xf numFmtId="0" fontId="3" fillId="3" borderId="27" xfId="2" applyFont="1" applyFill="1" applyBorder="1" applyAlignment="1" applyProtection="1">
      <alignment horizontal="right"/>
      <protection locked="0"/>
    </xf>
    <xf numFmtId="0" fontId="3" fillId="0" borderId="27" xfId="2" applyFont="1" applyFill="1" applyBorder="1" applyAlignment="1" applyProtection="1">
      <alignment horizontal="center"/>
    </xf>
    <xf numFmtId="0" fontId="3" fillId="0" borderId="28" xfId="2" applyFont="1" applyFill="1" applyBorder="1" applyAlignment="1" applyProtection="1">
      <alignment horizontal="center"/>
    </xf>
    <xf numFmtId="0" fontId="3" fillId="3" borderId="29" xfId="2" applyFont="1" applyFill="1" applyBorder="1" applyAlignment="1" applyProtection="1">
      <alignment horizontal="left"/>
      <protection locked="0"/>
    </xf>
    <xf numFmtId="14" fontId="3" fillId="3" borderId="29" xfId="2" applyNumberFormat="1" applyFill="1" applyBorder="1" applyAlignment="1" applyProtection="1">
      <alignment horizontal="left"/>
      <protection locked="0"/>
    </xf>
    <xf numFmtId="14" fontId="3" fillId="3" borderId="27" xfId="2" applyNumberFormat="1" applyFill="1" applyBorder="1" applyAlignment="1" applyProtection="1">
      <alignment horizontal="left"/>
      <protection locked="0"/>
    </xf>
    <xf numFmtId="14" fontId="3" fillId="3" borderId="30" xfId="2" applyNumberFormat="1" applyFill="1" applyBorder="1" applyAlignment="1" applyProtection="1">
      <alignment horizontal="left"/>
      <protection locked="0"/>
    </xf>
    <xf numFmtId="0" fontId="5" fillId="0" borderId="26" xfId="2" applyFont="1" applyBorder="1" applyAlignment="1" applyProtection="1">
      <alignment horizontal="left"/>
    </xf>
    <xf numFmtId="0" fontId="5" fillId="0" borderId="27" xfId="2" applyFont="1" applyBorder="1" applyAlignment="1" applyProtection="1">
      <alignment horizontal="left"/>
    </xf>
    <xf numFmtId="0" fontId="5" fillId="0" borderId="28" xfId="2" applyFont="1" applyBorder="1" applyAlignment="1" applyProtection="1">
      <alignment horizontal="left"/>
    </xf>
    <xf numFmtId="0" fontId="5" fillId="0" borderId="29" xfId="2" applyFont="1" applyBorder="1" applyAlignment="1" applyProtection="1">
      <alignment horizontal="left"/>
    </xf>
    <xf numFmtId="0" fontId="5" fillId="0" borderId="29" xfId="2" applyFont="1" applyFill="1" applyBorder="1" applyAlignment="1" applyProtection="1">
      <alignment horizontal="left"/>
    </xf>
    <xf numFmtId="0" fontId="5" fillId="0" borderId="27" xfId="2" applyFont="1" applyFill="1" applyBorder="1" applyAlignment="1" applyProtection="1">
      <alignment horizontal="left"/>
    </xf>
    <xf numFmtId="0" fontId="5" fillId="0" borderId="30" xfId="2" applyFont="1" applyFill="1" applyBorder="1" applyAlignment="1" applyProtection="1">
      <alignment horizontal="left"/>
    </xf>
    <xf numFmtId="0" fontId="3" fillId="3" borderId="9" xfId="2" applyFont="1" applyFill="1" applyBorder="1" applyAlignment="1" applyProtection="1">
      <alignment horizontal="left"/>
      <protection locked="0"/>
    </xf>
    <xf numFmtId="0" fontId="3" fillId="3" borderId="10" xfId="2" applyFont="1" applyFill="1" applyBorder="1" applyAlignment="1" applyProtection="1">
      <alignment horizontal="left"/>
      <protection locked="0"/>
    </xf>
    <xf numFmtId="0" fontId="3" fillId="3" borderId="11" xfId="2" applyFont="1" applyFill="1" applyBorder="1" applyAlignment="1" applyProtection="1">
      <alignment horizontal="left"/>
      <protection locked="0"/>
    </xf>
    <xf numFmtId="0" fontId="3" fillId="3" borderId="12" xfId="2" applyFont="1" applyFill="1" applyBorder="1" applyAlignment="1" applyProtection="1">
      <alignment horizontal="left"/>
      <protection locked="0"/>
    </xf>
    <xf numFmtId="14" fontId="3" fillId="3" borderId="12" xfId="2" applyNumberFormat="1" applyFill="1" applyBorder="1" applyAlignment="1" applyProtection="1">
      <alignment horizontal="left"/>
      <protection locked="0"/>
    </xf>
    <xf numFmtId="14" fontId="3" fillId="3" borderId="10" xfId="2" applyNumberFormat="1" applyFill="1" applyBorder="1" applyAlignment="1" applyProtection="1">
      <alignment horizontal="left"/>
      <protection locked="0"/>
    </xf>
    <xf numFmtId="14" fontId="3" fillId="3" borderId="13" xfId="2" applyNumberFormat="1" applyFill="1" applyBorder="1" applyAlignment="1" applyProtection="1">
      <alignment horizontal="left"/>
      <protection locked="0"/>
    </xf>
    <xf numFmtId="0" fontId="3" fillId="3" borderId="31" xfId="2" applyFont="1" applyFill="1" applyBorder="1" applyAlignment="1" applyProtection="1">
      <alignment horizontal="left"/>
      <protection locked="0"/>
    </xf>
    <xf numFmtId="0" fontId="3" fillId="3" borderId="32" xfId="2" applyFont="1" applyFill="1" applyBorder="1" applyAlignment="1" applyProtection="1">
      <alignment horizontal="left"/>
      <protection locked="0"/>
    </xf>
    <xf numFmtId="0" fontId="3" fillId="3" borderId="33" xfId="2" applyFont="1" applyFill="1" applyBorder="1" applyAlignment="1" applyProtection="1">
      <alignment horizontal="left"/>
      <protection locked="0"/>
    </xf>
    <xf numFmtId="0" fontId="3" fillId="3" borderId="34" xfId="2" applyFont="1" applyFill="1" applyBorder="1" applyAlignment="1" applyProtection="1">
      <alignment horizontal="right"/>
      <protection locked="0"/>
    </xf>
    <xf numFmtId="0" fontId="3" fillId="3" borderId="32" xfId="2" applyFont="1" applyFill="1" applyBorder="1" applyAlignment="1" applyProtection="1">
      <alignment horizontal="right"/>
      <protection locked="0"/>
    </xf>
    <xf numFmtId="0" fontId="3" fillId="0" borderId="32" xfId="2" applyFont="1" applyFill="1" applyBorder="1" applyAlignment="1" applyProtection="1">
      <alignment horizontal="center"/>
    </xf>
    <xf numFmtId="0" fontId="3" fillId="0" borderId="33" xfId="2" applyFont="1" applyFill="1" applyBorder="1" applyAlignment="1" applyProtection="1">
      <alignment horizontal="center"/>
    </xf>
    <xf numFmtId="0" fontId="3" fillId="3" borderId="34" xfId="2" applyFont="1" applyFill="1" applyBorder="1" applyAlignment="1" applyProtection="1">
      <alignment horizontal="left"/>
      <protection locked="0"/>
    </xf>
    <xf numFmtId="14" fontId="3" fillId="3" borderId="34" xfId="2" applyNumberFormat="1" applyFill="1" applyBorder="1" applyAlignment="1" applyProtection="1">
      <alignment horizontal="left"/>
      <protection locked="0"/>
    </xf>
    <xf numFmtId="14" fontId="3" fillId="3" borderId="32" xfId="2" applyNumberFormat="1" applyFill="1" applyBorder="1" applyAlignment="1" applyProtection="1">
      <alignment horizontal="left"/>
      <protection locked="0"/>
    </xf>
    <xf numFmtId="14" fontId="3" fillId="3" borderId="35" xfId="2" applyNumberFormat="1" applyFill="1" applyBorder="1" applyAlignment="1" applyProtection="1">
      <alignment horizontal="left"/>
      <protection locked="0"/>
    </xf>
    <xf numFmtId="0" fontId="3" fillId="0" borderId="0" xfId="2" applyFont="1" applyBorder="1" applyAlignment="1" applyProtection="1">
      <alignment horizontal="center" vertical="center" wrapText="1"/>
    </xf>
    <xf numFmtId="14" fontId="6" fillId="3" borderId="9" xfId="2" applyNumberFormat="1" applyFont="1" applyFill="1" applyBorder="1" applyAlignment="1" applyProtection="1">
      <alignment horizontal="left"/>
      <protection locked="0"/>
    </xf>
    <xf numFmtId="14" fontId="6" fillId="3" borderId="10" xfId="2" applyNumberFormat="1" applyFont="1" applyFill="1" applyBorder="1" applyAlignment="1" applyProtection="1">
      <alignment horizontal="left"/>
      <protection locked="0"/>
    </xf>
    <xf numFmtId="14" fontId="6" fillId="3" borderId="11" xfId="2" applyNumberFormat="1" applyFont="1" applyFill="1" applyBorder="1" applyAlignment="1" applyProtection="1">
      <alignment horizontal="left"/>
      <protection locked="0"/>
    </xf>
    <xf numFmtId="2" fontId="6" fillId="0" borderId="12" xfId="2" applyNumberFormat="1" applyFont="1" applyBorder="1" applyAlignment="1" applyProtection="1">
      <alignment horizontal="right" vertical="center"/>
    </xf>
    <xf numFmtId="2" fontId="6" fillId="0" borderId="10" xfId="2" applyNumberFormat="1" applyFont="1" applyBorder="1" applyAlignment="1" applyProtection="1">
      <alignment horizontal="right" vertical="center"/>
    </xf>
    <xf numFmtId="0" fontId="6" fillId="0" borderId="10" xfId="2" applyFont="1" applyBorder="1" applyAlignment="1" applyProtection="1">
      <alignment horizontal="left" vertical="center"/>
    </xf>
    <xf numFmtId="0" fontId="6" fillId="0" borderId="13" xfId="2" applyFont="1" applyBorder="1" applyAlignment="1" applyProtection="1">
      <alignment horizontal="left" vertical="center"/>
    </xf>
    <xf numFmtId="0" fontId="3" fillId="3" borderId="29" xfId="2" applyFont="1" applyFill="1" applyBorder="1" applyAlignment="1" applyProtection="1">
      <alignment horizontal="center" vertical="center" wrapText="1"/>
      <protection locked="0"/>
    </xf>
    <xf numFmtId="0" fontId="3" fillId="3" borderId="27" xfId="2" applyFont="1" applyFill="1" applyBorder="1" applyAlignment="1" applyProtection="1">
      <alignment horizontal="center" vertical="center" wrapText="1"/>
      <protection locked="0"/>
    </xf>
    <xf numFmtId="0" fontId="3" fillId="3" borderId="28" xfId="2" applyFont="1" applyFill="1" applyBorder="1" applyAlignment="1" applyProtection="1">
      <alignment horizontal="center" vertical="center" wrapText="1"/>
      <protection locked="0"/>
    </xf>
    <xf numFmtId="0" fontId="5" fillId="2" borderId="29" xfId="2" applyFont="1" applyFill="1" applyBorder="1" applyAlignment="1" applyProtection="1">
      <alignment horizontal="center" wrapText="1"/>
    </xf>
    <xf numFmtId="0" fontId="5" fillId="2" borderId="27" xfId="2" applyFont="1" applyFill="1" applyBorder="1" applyAlignment="1" applyProtection="1">
      <alignment horizontal="center" wrapText="1"/>
    </xf>
    <xf numFmtId="0" fontId="5" fillId="2" borderId="30" xfId="2" applyFont="1" applyFill="1" applyBorder="1" applyAlignment="1" applyProtection="1">
      <alignment horizontal="center" wrapText="1"/>
    </xf>
    <xf numFmtId="0" fontId="5" fillId="0" borderId="0" xfId="2" applyFont="1" applyBorder="1" applyAlignment="1" applyProtection="1">
      <alignment horizontal="center" vertical="top" wrapText="1"/>
    </xf>
    <xf numFmtId="0" fontId="3" fillId="3" borderId="26" xfId="2" applyFont="1" applyFill="1" applyBorder="1" applyAlignment="1" applyProtection="1">
      <alignment horizontal="center" vertical="center" wrapText="1"/>
      <protection locked="0"/>
    </xf>
    <xf numFmtId="0" fontId="6" fillId="3" borderId="29" xfId="2" applyFont="1" applyFill="1" applyBorder="1" applyAlignment="1" applyProtection="1">
      <alignment horizontal="center" vertical="center" wrapText="1"/>
      <protection locked="0"/>
    </xf>
    <xf numFmtId="0" fontId="6" fillId="3" borderId="27" xfId="2" applyFont="1" applyFill="1" applyBorder="1" applyAlignment="1" applyProtection="1">
      <alignment horizontal="center" vertical="center" wrapText="1"/>
      <protection locked="0"/>
    </xf>
    <xf numFmtId="0" fontId="6" fillId="3" borderId="38" xfId="2" applyFont="1" applyFill="1" applyBorder="1" applyAlignment="1" applyProtection="1">
      <alignment horizontal="center" vertical="center" wrapText="1"/>
      <protection locked="0"/>
    </xf>
    <xf numFmtId="0" fontId="6" fillId="3" borderId="28" xfId="2" applyFont="1" applyFill="1" applyBorder="1" applyAlignment="1" applyProtection="1">
      <alignment horizontal="center" vertical="center" wrapText="1"/>
      <protection locked="0"/>
    </xf>
    <xf numFmtId="0" fontId="3" fillId="3" borderId="38" xfId="2" applyFont="1" applyFill="1" applyBorder="1" applyAlignment="1" applyProtection="1">
      <alignment horizontal="center" vertical="center" wrapText="1"/>
      <protection locked="0"/>
    </xf>
    <xf numFmtId="0" fontId="5" fillId="3" borderId="27" xfId="2" applyFont="1" applyFill="1" applyBorder="1" applyAlignment="1" applyProtection="1">
      <alignment horizontal="center" vertical="center"/>
      <protection locked="0"/>
    </xf>
    <xf numFmtId="0" fontId="5" fillId="3" borderId="28" xfId="2" applyFont="1" applyFill="1" applyBorder="1" applyAlignment="1" applyProtection="1">
      <alignment horizontal="center" vertical="center"/>
      <protection locked="0"/>
    </xf>
    <xf numFmtId="0" fontId="3" fillId="3" borderId="29" xfId="2" applyFont="1" applyFill="1" applyBorder="1" applyAlignment="1" applyProtection="1">
      <alignment horizontal="center" vertical="center"/>
      <protection locked="0"/>
    </xf>
    <xf numFmtId="0" fontId="3" fillId="3" borderId="27" xfId="2" applyFont="1" applyFill="1" applyBorder="1" applyAlignment="1" applyProtection="1">
      <alignment horizontal="center" vertical="center"/>
      <protection locked="0"/>
    </xf>
    <xf numFmtId="0" fontId="3" fillId="3" borderId="28" xfId="2" applyFont="1" applyFill="1" applyBorder="1" applyAlignment="1" applyProtection="1">
      <alignment horizontal="center" vertical="center"/>
      <protection locked="0"/>
    </xf>
    <xf numFmtId="0" fontId="5" fillId="0" borderId="29" xfId="2" applyFont="1" applyBorder="1" applyAlignment="1" applyProtection="1">
      <alignment horizontal="center" wrapText="1"/>
    </xf>
    <xf numFmtId="0" fontId="5" fillId="0" borderId="27" xfId="2" applyFont="1" applyBorder="1" applyAlignment="1" applyProtection="1">
      <alignment horizontal="center" wrapText="1"/>
    </xf>
    <xf numFmtId="0" fontId="5" fillId="0" borderId="28" xfId="2" applyFont="1" applyBorder="1" applyAlignment="1" applyProtection="1">
      <alignment horizontal="center" wrapText="1"/>
    </xf>
    <xf numFmtId="0" fontId="12" fillId="0" borderId="29" xfId="2" applyFont="1" applyBorder="1" applyAlignment="1" applyProtection="1">
      <alignment horizontal="center" wrapText="1"/>
    </xf>
    <xf numFmtId="0" fontId="12" fillId="0" borderId="27" xfId="2" applyFont="1" applyBorder="1" applyAlignment="1" applyProtection="1">
      <alignment horizontal="center" wrapText="1"/>
    </xf>
    <xf numFmtId="0" fontId="12" fillId="0" borderId="28" xfId="2" applyFont="1" applyBorder="1" applyAlignment="1" applyProtection="1">
      <alignment horizontal="center" wrapText="1"/>
    </xf>
    <xf numFmtId="0" fontId="5" fillId="2" borderId="28" xfId="2" applyFont="1" applyFill="1" applyBorder="1" applyAlignment="1" applyProtection="1">
      <alignment horizontal="center" wrapText="1"/>
    </xf>
    <xf numFmtId="0" fontId="5" fillId="0" borderId="26" xfId="2" applyFont="1" applyBorder="1" applyAlignment="1" applyProtection="1">
      <alignment horizontal="center" wrapText="1"/>
    </xf>
    <xf numFmtId="0" fontId="5" fillId="0" borderId="17" xfId="2" applyFont="1" applyBorder="1" applyAlignment="1" applyProtection="1">
      <alignment horizontal="center" wrapText="1"/>
    </xf>
    <xf numFmtId="0" fontId="5" fillId="0" borderId="15" xfId="2" applyFont="1" applyBorder="1" applyAlignment="1" applyProtection="1">
      <alignment horizontal="center" wrapText="1"/>
    </xf>
    <xf numFmtId="0" fontId="5" fillId="0" borderId="16" xfId="2" applyFont="1" applyBorder="1" applyAlignment="1" applyProtection="1">
      <alignment horizontal="center" wrapText="1"/>
    </xf>
    <xf numFmtId="0" fontId="5" fillId="0" borderId="17" xfId="2" applyFont="1" applyBorder="1" applyAlignment="1" applyProtection="1">
      <alignment horizontal="center"/>
    </xf>
    <xf numFmtId="0" fontId="5" fillId="0" borderId="15" xfId="2" applyFont="1" applyBorder="1" applyAlignment="1" applyProtection="1">
      <alignment horizontal="center"/>
    </xf>
    <xf numFmtId="0" fontId="5" fillId="0" borderId="16" xfId="2" applyFont="1" applyBorder="1" applyAlignment="1" applyProtection="1">
      <alignment horizontal="center"/>
    </xf>
    <xf numFmtId="166" fontId="3" fillId="2" borderId="29" xfId="2" applyNumberFormat="1" applyFont="1" applyFill="1" applyBorder="1" applyAlignment="1" applyProtection="1">
      <alignment horizontal="center" vertical="center"/>
    </xf>
    <xf numFmtId="166" fontId="3" fillId="2" borderId="27" xfId="2" applyNumberFormat="1" applyFont="1" applyFill="1" applyBorder="1" applyAlignment="1" applyProtection="1">
      <alignment horizontal="center" vertical="center"/>
    </xf>
    <xf numFmtId="166" fontId="3" fillId="2" borderId="30" xfId="2" applyNumberFormat="1" applyFont="1" applyFill="1" applyBorder="1" applyAlignment="1" applyProtection="1">
      <alignment horizontal="center" vertical="center"/>
    </xf>
    <xf numFmtId="166" fontId="3" fillId="0" borderId="29" xfId="2" applyNumberFormat="1" applyFont="1" applyBorder="1" applyAlignment="1" applyProtection="1">
      <alignment horizontal="center" vertical="center"/>
    </xf>
    <xf numFmtId="166" fontId="3" fillId="0" borderId="27" xfId="2" applyNumberFormat="1" applyFont="1" applyBorder="1" applyAlignment="1" applyProtection="1">
      <alignment horizontal="center" vertical="center"/>
    </xf>
    <xf numFmtId="166" fontId="3" fillId="0" borderId="28" xfId="2" applyNumberFormat="1" applyFont="1" applyBorder="1" applyAlignment="1" applyProtection="1">
      <alignment horizontal="center" vertical="center"/>
    </xf>
    <xf numFmtId="0" fontId="3" fillId="0" borderId="29" xfId="2" applyFont="1" applyBorder="1" applyAlignment="1" applyProtection="1">
      <alignment horizontal="center" vertical="center"/>
    </xf>
    <xf numFmtId="0" fontId="3" fillId="0" borderId="27" xfId="2" applyFont="1" applyBorder="1" applyAlignment="1" applyProtection="1">
      <alignment horizontal="center" vertical="center"/>
    </xf>
    <xf numFmtId="0" fontId="3" fillId="0" borderId="28" xfId="2" applyFont="1" applyBorder="1" applyAlignment="1" applyProtection="1">
      <alignment horizontal="center" vertical="center"/>
    </xf>
    <xf numFmtId="166" fontId="13" fillId="0" borderId="29" xfId="2" applyNumberFormat="1" applyFont="1" applyBorder="1" applyAlignment="1" applyProtection="1">
      <alignment horizontal="center" vertical="center"/>
    </xf>
    <xf numFmtId="166" fontId="13" fillId="0" borderId="27" xfId="2" applyNumberFormat="1" applyFont="1" applyBorder="1" applyAlignment="1" applyProtection="1">
      <alignment horizontal="center" vertical="center"/>
    </xf>
    <xf numFmtId="166" fontId="13" fillId="0" borderId="28" xfId="2" applyNumberFormat="1" applyFont="1" applyBorder="1" applyAlignment="1" applyProtection="1">
      <alignment horizontal="center" vertical="center"/>
    </xf>
    <xf numFmtId="166" fontId="3" fillId="2" borderId="28" xfId="2" applyNumberFormat="1" applyFont="1" applyFill="1" applyBorder="1" applyAlignment="1" applyProtection="1">
      <alignment horizontal="center" vertical="center"/>
    </xf>
    <xf numFmtId="0" fontId="3" fillId="3" borderId="31" xfId="2" applyFont="1" applyFill="1" applyBorder="1" applyAlignment="1" applyProtection="1">
      <alignment horizontal="center" vertical="center" wrapText="1"/>
      <protection locked="0"/>
    </xf>
    <xf numFmtId="0" fontId="3" fillId="3" borderId="32" xfId="2" applyFont="1" applyFill="1" applyBorder="1" applyAlignment="1" applyProtection="1">
      <alignment horizontal="center" vertical="center" wrapText="1"/>
      <protection locked="0"/>
    </xf>
    <xf numFmtId="0" fontId="6" fillId="3" borderId="34" xfId="2" applyFont="1" applyFill="1" applyBorder="1" applyAlignment="1" applyProtection="1">
      <alignment horizontal="center" vertical="center" wrapText="1"/>
      <protection locked="0"/>
    </xf>
    <xf numFmtId="0" fontId="6" fillId="3" borderId="32" xfId="2" applyFont="1" applyFill="1" applyBorder="1" applyAlignment="1" applyProtection="1">
      <alignment horizontal="center" vertical="center" wrapText="1"/>
      <protection locked="0"/>
    </xf>
    <xf numFmtId="0" fontId="6" fillId="3" borderId="41" xfId="2" applyFont="1" applyFill="1" applyBorder="1" applyAlignment="1" applyProtection="1">
      <alignment horizontal="center" vertical="center" wrapText="1"/>
      <protection locked="0"/>
    </xf>
    <xf numFmtId="0" fontId="6" fillId="3" borderId="33" xfId="2" applyFont="1" applyFill="1" applyBorder="1" applyAlignment="1" applyProtection="1">
      <alignment horizontal="center" vertical="center" wrapText="1"/>
      <protection locked="0"/>
    </xf>
    <xf numFmtId="0" fontId="3" fillId="3" borderId="34" xfId="2" applyFont="1" applyFill="1" applyBorder="1" applyAlignment="1" applyProtection="1">
      <alignment horizontal="center" vertical="center" wrapText="1"/>
      <protection locked="0"/>
    </xf>
    <xf numFmtId="0" fontId="3" fillId="3" borderId="41" xfId="2" applyFont="1" applyFill="1" applyBorder="1" applyAlignment="1" applyProtection="1">
      <alignment horizontal="center" vertical="center" wrapText="1"/>
      <protection locked="0"/>
    </xf>
    <xf numFmtId="0" fontId="5" fillId="3" borderId="32" xfId="2" applyFont="1" applyFill="1" applyBorder="1" applyAlignment="1" applyProtection="1">
      <alignment horizontal="center" vertical="center"/>
      <protection locked="0"/>
    </xf>
    <xf numFmtId="0" fontId="5" fillId="3" borderId="33" xfId="2" applyFont="1" applyFill="1" applyBorder="1" applyAlignment="1" applyProtection="1">
      <alignment horizontal="center" vertical="center"/>
      <protection locked="0"/>
    </xf>
    <xf numFmtId="0" fontId="3" fillId="3" borderId="33" xfId="2" applyFont="1" applyFill="1" applyBorder="1" applyAlignment="1" applyProtection="1">
      <alignment horizontal="center" vertical="center" wrapText="1"/>
      <protection locked="0"/>
    </xf>
    <xf numFmtId="0" fontId="3" fillId="3" borderId="34" xfId="2" applyFont="1" applyFill="1" applyBorder="1" applyAlignment="1" applyProtection="1">
      <alignment horizontal="center" vertical="center"/>
      <protection locked="0"/>
    </xf>
    <xf numFmtId="0" fontId="3" fillId="3" borderId="32" xfId="2" applyFont="1" applyFill="1" applyBorder="1" applyAlignment="1" applyProtection="1">
      <alignment horizontal="center" vertical="center"/>
      <protection locked="0"/>
    </xf>
    <xf numFmtId="0" fontId="3" fillId="3" borderId="33" xfId="2" applyFont="1" applyFill="1" applyBorder="1" applyAlignment="1" applyProtection="1">
      <alignment horizontal="center" vertical="center"/>
      <protection locked="0"/>
    </xf>
    <xf numFmtId="0" fontId="3" fillId="0" borderId="0" xfId="2" applyFont="1" applyFill="1" applyBorder="1" applyAlignment="1" applyProtection="1">
      <alignment horizontal="center" vertical="top" wrapText="1"/>
    </xf>
    <xf numFmtId="0" fontId="3" fillId="0" borderId="0" xfId="2" applyFont="1" applyFill="1" applyBorder="1" applyAlignment="1" applyProtection="1">
      <alignment horizontal="center" vertical="center" wrapText="1"/>
    </xf>
    <xf numFmtId="0" fontId="6" fillId="3" borderId="20" xfId="2" applyFont="1" applyFill="1" applyBorder="1" applyAlignment="1" applyProtection="1">
      <alignment horizontal="left" vertical="center" wrapText="1"/>
      <protection locked="0"/>
    </xf>
    <xf numFmtId="0" fontId="6" fillId="3" borderId="21" xfId="2" applyFont="1" applyFill="1" applyBorder="1" applyAlignment="1" applyProtection="1">
      <alignment horizontal="left" vertical="center" wrapText="1"/>
      <protection locked="0"/>
    </xf>
    <xf numFmtId="0" fontId="6" fillId="0" borderId="21" xfId="2" applyFont="1" applyBorder="1" applyAlignment="1" applyProtection="1">
      <alignment horizontal="left" vertical="center" wrapText="1"/>
      <protection locked="0"/>
    </xf>
    <xf numFmtId="0" fontId="6" fillId="0" borderId="24" xfId="2" applyFont="1" applyBorder="1" applyAlignment="1" applyProtection="1">
      <alignment horizontal="left" vertical="center" wrapText="1"/>
      <protection locked="0"/>
    </xf>
    <xf numFmtId="166" fontId="3" fillId="2" borderId="34" xfId="2" applyNumberFormat="1" applyFont="1" applyFill="1" applyBorder="1" applyAlignment="1" applyProtection="1">
      <alignment horizontal="center" vertical="center"/>
    </xf>
    <xf numFmtId="166" fontId="3" fillId="2" borderId="32" xfId="2" applyNumberFormat="1" applyFont="1" applyFill="1" applyBorder="1" applyAlignment="1" applyProtection="1">
      <alignment horizontal="center" vertical="center"/>
    </xf>
    <xf numFmtId="166" fontId="3" fillId="2" borderId="35" xfId="2" applyNumberFormat="1" applyFont="1" applyFill="1" applyBorder="1" applyAlignment="1" applyProtection="1">
      <alignment horizontal="center" vertical="center"/>
    </xf>
    <xf numFmtId="0" fontId="3" fillId="0" borderId="0" xfId="2" applyFont="1" applyFill="1" applyBorder="1" applyAlignment="1" applyProtection="1">
      <alignment horizontal="left" vertical="top" wrapText="1"/>
    </xf>
    <xf numFmtId="166" fontId="3" fillId="0" borderId="34" xfId="2" applyNumberFormat="1" applyFont="1" applyBorder="1" applyAlignment="1" applyProtection="1">
      <alignment horizontal="center" vertical="center"/>
    </xf>
    <xf numFmtId="166" fontId="3" fillId="0" borderId="32" xfId="2" applyNumberFormat="1" applyFont="1" applyBorder="1" applyAlignment="1" applyProtection="1">
      <alignment horizontal="center" vertical="center"/>
    </xf>
    <xf numFmtId="166" fontId="3" fillId="0" borderId="33" xfId="2" applyNumberFormat="1" applyFont="1" applyBorder="1" applyAlignment="1" applyProtection="1">
      <alignment horizontal="center" vertical="center"/>
    </xf>
    <xf numFmtId="0" fontId="3" fillId="0" borderId="34" xfId="2" applyFont="1" applyBorder="1" applyAlignment="1" applyProtection="1">
      <alignment horizontal="center" vertical="center"/>
    </xf>
    <xf numFmtId="0" fontId="3" fillId="0" borderId="32" xfId="2" applyFont="1" applyBorder="1" applyAlignment="1" applyProtection="1">
      <alignment horizontal="center" vertical="center"/>
    </xf>
    <xf numFmtId="0" fontId="3" fillId="0" borderId="33" xfId="2" applyFont="1" applyBorder="1" applyAlignment="1" applyProtection="1">
      <alignment horizontal="center" vertical="center"/>
    </xf>
    <xf numFmtId="166" fontId="13" fillId="0" borderId="34" xfId="2" applyNumberFormat="1" applyFont="1" applyBorder="1" applyAlignment="1" applyProtection="1">
      <alignment horizontal="center" vertical="center"/>
    </xf>
    <xf numFmtId="166" fontId="13" fillId="0" borderId="32" xfId="2" applyNumberFormat="1" applyFont="1" applyBorder="1" applyAlignment="1" applyProtection="1">
      <alignment horizontal="center" vertical="center"/>
    </xf>
    <xf numFmtId="166" fontId="13" fillId="0" borderId="33" xfId="2" applyNumberFormat="1" applyFont="1" applyBorder="1" applyAlignment="1" applyProtection="1">
      <alignment horizontal="center" vertical="center"/>
    </xf>
    <xf numFmtId="166" fontId="3" fillId="2" borderId="33" xfId="2" applyNumberFormat="1" applyFont="1" applyFill="1" applyBorder="1" applyAlignment="1" applyProtection="1">
      <alignment horizontal="center" vertical="center"/>
    </xf>
    <xf numFmtId="0" fontId="5" fillId="0" borderId="19" xfId="2" applyFont="1" applyBorder="1" applyAlignment="1" applyProtection="1">
      <alignment horizontal="left" vertical="top"/>
    </xf>
    <xf numFmtId="0" fontId="5" fillId="0" borderId="0" xfId="2" applyFont="1" applyBorder="1" applyAlignment="1" applyProtection="1">
      <alignment horizontal="left" vertical="top"/>
    </xf>
    <xf numFmtId="0" fontId="5" fillId="0" borderId="37" xfId="2" applyFont="1" applyBorder="1" applyAlignment="1" applyProtection="1">
      <alignment horizontal="left" vertical="top"/>
    </xf>
    <xf numFmtId="0" fontId="5" fillId="0" borderId="36" xfId="2" applyFont="1" applyBorder="1" applyAlignment="1" applyProtection="1">
      <alignment horizontal="left" vertical="top"/>
    </xf>
    <xf numFmtId="0" fontId="3" fillId="3" borderId="19" xfId="2" applyFont="1" applyFill="1" applyBorder="1" applyAlignment="1" applyProtection="1">
      <alignment horizontal="left"/>
      <protection locked="0"/>
    </xf>
    <xf numFmtId="0" fontId="3" fillId="3" borderId="0" xfId="2" applyFont="1" applyFill="1" applyBorder="1" applyAlignment="1" applyProtection="1">
      <alignment horizontal="left"/>
      <protection locked="0"/>
    </xf>
    <xf numFmtId="0" fontId="3" fillId="3" borderId="37" xfId="2" applyFont="1" applyFill="1" applyBorder="1" applyAlignment="1" applyProtection="1">
      <alignment horizontal="left"/>
      <protection locked="0"/>
    </xf>
    <xf numFmtId="0" fontId="3" fillId="3" borderId="36" xfId="2" applyFont="1" applyFill="1" applyBorder="1" applyAlignment="1" applyProtection="1">
      <alignment horizontal="left"/>
      <protection locked="0"/>
    </xf>
    <xf numFmtId="0" fontId="3" fillId="3" borderId="36" xfId="2" applyNumberFormat="1" applyFont="1" applyFill="1" applyBorder="1" applyAlignment="1" applyProtection="1">
      <alignment horizontal="left"/>
      <protection locked="0"/>
    </xf>
    <xf numFmtId="0" fontId="3" fillId="3" borderId="0" xfId="2" applyNumberFormat="1" applyFont="1" applyFill="1" applyBorder="1" applyAlignment="1" applyProtection="1">
      <alignment horizontal="left"/>
      <protection locked="0"/>
    </xf>
    <xf numFmtId="0" fontId="3" fillId="3" borderId="37" xfId="2" applyNumberFormat="1" applyFont="1" applyFill="1" applyBorder="1" applyAlignment="1" applyProtection="1">
      <alignment horizontal="left"/>
      <protection locked="0"/>
    </xf>
    <xf numFmtId="14" fontId="3" fillId="3" borderId="0" xfId="2" applyNumberFormat="1" applyFont="1" applyFill="1" applyBorder="1" applyAlignment="1" applyProtection="1">
      <alignment horizontal="left"/>
      <protection locked="0"/>
    </xf>
    <xf numFmtId="0" fontId="3" fillId="3" borderId="25" xfId="2" applyFont="1" applyFill="1" applyBorder="1" applyAlignment="1" applyProtection="1">
      <alignment horizontal="left"/>
      <protection locked="0"/>
    </xf>
    <xf numFmtId="0" fontId="3" fillId="3" borderId="12" xfId="2" applyNumberFormat="1" applyFont="1" applyFill="1" applyBorder="1" applyAlignment="1" applyProtection="1">
      <alignment horizontal="left"/>
      <protection locked="0"/>
    </xf>
    <xf numFmtId="0" fontId="3" fillId="3" borderId="10" xfId="2" applyNumberFormat="1" applyFont="1" applyFill="1" applyBorder="1" applyAlignment="1" applyProtection="1">
      <alignment horizontal="left"/>
      <protection locked="0"/>
    </xf>
    <xf numFmtId="0" fontId="3" fillId="3" borderId="11" xfId="2" applyNumberFormat="1" applyFont="1" applyFill="1" applyBorder="1" applyAlignment="1" applyProtection="1">
      <alignment horizontal="left"/>
      <protection locked="0"/>
    </xf>
    <xf numFmtId="14" fontId="3" fillId="3" borderId="12" xfId="2" applyNumberFormat="1" applyFont="1" applyFill="1" applyBorder="1" applyAlignment="1" applyProtection="1">
      <alignment horizontal="left"/>
      <protection locked="0"/>
    </xf>
    <xf numFmtId="0" fontId="5" fillId="0" borderId="21" xfId="2" applyFont="1" applyFill="1" applyBorder="1" applyAlignment="1" applyProtection="1">
      <alignment horizontal="right"/>
    </xf>
    <xf numFmtId="0" fontId="5" fillId="2" borderId="4" xfId="2" applyFont="1" applyFill="1" applyBorder="1" applyAlignment="1" applyProtection="1">
      <alignment horizontal="left" vertical="top"/>
    </xf>
    <xf numFmtId="0" fontId="5" fillId="2" borderId="5" xfId="2" applyFont="1" applyFill="1" applyBorder="1" applyAlignment="1" applyProtection="1">
      <alignment horizontal="left" vertical="top"/>
    </xf>
    <xf numFmtId="0" fontId="5" fillId="2" borderId="6" xfId="2" applyFont="1" applyFill="1" applyBorder="1" applyAlignment="1" applyProtection="1">
      <alignment horizontal="left" vertical="top"/>
    </xf>
    <xf numFmtId="0" fontId="5" fillId="0" borderId="4" xfId="2" applyFont="1" applyFill="1" applyBorder="1" applyAlignment="1" applyProtection="1">
      <alignment horizontal="left" vertical="top"/>
    </xf>
    <xf numFmtId="0" fontId="5" fillId="0" borderId="5" xfId="2" applyFont="1" applyFill="1" applyBorder="1" applyAlignment="1" applyProtection="1">
      <alignment horizontal="left" vertical="top"/>
    </xf>
    <xf numFmtId="0" fontId="5" fillId="0" borderId="8" xfId="2" applyFont="1" applyFill="1" applyBorder="1" applyAlignment="1" applyProtection="1">
      <alignment horizontal="left" vertical="top"/>
    </xf>
    <xf numFmtId="0" fontId="5" fillId="0" borderId="4" xfId="2" applyFont="1" applyFill="1" applyBorder="1" applyAlignment="1" applyProtection="1">
      <alignment horizontal="center" vertical="top"/>
    </xf>
    <xf numFmtId="0" fontId="5" fillId="0" borderId="5" xfId="2" applyFont="1" applyFill="1" applyBorder="1" applyAlignment="1" applyProtection="1">
      <alignment horizontal="center" vertical="top"/>
    </xf>
    <xf numFmtId="0" fontId="5" fillId="0" borderId="6" xfId="2" applyFont="1" applyFill="1" applyBorder="1" applyAlignment="1" applyProtection="1">
      <alignment horizontal="center" vertical="top"/>
    </xf>
    <xf numFmtId="0" fontId="5" fillId="0" borderId="8" xfId="2" applyFont="1" applyFill="1" applyBorder="1" applyAlignment="1" applyProtection="1">
      <alignment horizontal="center" vertical="top"/>
    </xf>
    <xf numFmtId="0" fontId="3" fillId="3" borderId="20" xfId="2" applyFont="1" applyFill="1" applyBorder="1" applyAlignment="1" applyProtection="1">
      <alignment horizontal="left"/>
      <protection locked="0"/>
    </xf>
    <xf numFmtId="0" fontId="3" fillId="3" borderId="21" xfId="2" applyFont="1" applyFill="1" applyBorder="1" applyAlignment="1" applyProtection="1">
      <alignment horizontal="left"/>
      <protection locked="0"/>
    </xf>
    <xf numFmtId="0" fontId="3" fillId="3" borderId="22" xfId="2" applyFont="1" applyFill="1" applyBorder="1" applyAlignment="1" applyProtection="1">
      <alignment horizontal="left"/>
      <protection locked="0"/>
    </xf>
    <xf numFmtId="0" fontId="3" fillId="3" borderId="23" xfId="2" applyFont="1" applyFill="1" applyBorder="1" applyAlignment="1" applyProtection="1">
      <alignment horizontal="left"/>
      <protection locked="0"/>
    </xf>
    <xf numFmtId="0" fontId="3" fillId="3" borderId="23" xfId="2" applyNumberFormat="1" applyFont="1" applyFill="1" applyBorder="1" applyAlignment="1" applyProtection="1">
      <alignment horizontal="left"/>
      <protection locked="0"/>
    </xf>
    <xf numFmtId="0" fontId="3" fillId="3" borderId="21" xfId="2" applyNumberFormat="1" applyFont="1" applyFill="1" applyBorder="1" applyAlignment="1" applyProtection="1">
      <alignment horizontal="left"/>
      <protection locked="0"/>
    </xf>
    <xf numFmtId="0" fontId="3" fillId="3" borderId="22" xfId="2" applyNumberFormat="1" applyFont="1" applyFill="1" applyBorder="1" applyAlignment="1" applyProtection="1">
      <alignment horizontal="left"/>
      <protection locked="0"/>
    </xf>
    <xf numFmtId="14" fontId="3" fillId="3" borderId="21" xfId="2" applyNumberFormat="1" applyFont="1" applyFill="1" applyBorder="1" applyAlignment="1" applyProtection="1">
      <alignment horizontal="left"/>
      <protection locked="0"/>
    </xf>
    <xf numFmtId="0" fontId="3" fillId="3" borderId="24" xfId="2" applyFont="1" applyFill="1" applyBorder="1" applyAlignment="1" applyProtection="1">
      <alignment horizontal="left"/>
      <protection locked="0"/>
    </xf>
    <xf numFmtId="0" fontId="5" fillId="3" borderId="21" xfId="2" applyFont="1" applyFill="1" applyBorder="1" applyAlignment="1" applyProtection="1">
      <alignment horizontal="center" vertical="center"/>
      <protection locked="0"/>
    </xf>
    <xf numFmtId="0" fontId="5" fillId="3" borderId="24" xfId="2" applyFont="1" applyFill="1" applyBorder="1" applyAlignment="1" applyProtection="1">
      <alignment horizontal="center" vertical="center"/>
      <protection locked="0"/>
    </xf>
    <xf numFmtId="0" fontId="5" fillId="0" borderId="0" xfId="2" applyFont="1" applyAlignment="1" applyProtection="1">
      <alignment horizontal="center"/>
    </xf>
    <xf numFmtId="0" fontId="5" fillId="0" borderId="0" xfId="2" applyFont="1" applyAlignment="1" applyProtection="1">
      <alignment horizontal="left"/>
    </xf>
    <xf numFmtId="0" fontId="3" fillId="2" borderId="21" xfId="2" applyFont="1" applyFill="1" applyBorder="1" applyAlignment="1" applyProtection="1">
      <alignment horizontal="left"/>
    </xf>
    <xf numFmtId="0" fontId="3" fillId="2" borderId="22" xfId="2" applyFont="1" applyFill="1" applyBorder="1" applyAlignment="1" applyProtection="1">
      <alignment horizontal="left"/>
    </xf>
    <xf numFmtId="0" fontId="3" fillId="3" borderId="23" xfId="2" applyFont="1" applyFill="1" applyBorder="1" applyAlignment="1" applyProtection="1">
      <alignment horizontal="left" vertical="center"/>
      <protection locked="0"/>
    </xf>
    <xf numFmtId="0" fontId="3" fillId="3" borderId="21" xfId="2" applyFont="1" applyFill="1" applyBorder="1" applyAlignment="1" applyProtection="1">
      <alignment horizontal="left" vertical="center"/>
      <protection locked="0"/>
    </xf>
    <xf numFmtId="0" fontId="3" fillId="3" borderId="24" xfId="2" applyFont="1" applyFill="1" applyBorder="1" applyAlignment="1" applyProtection="1">
      <alignment horizontal="left" vertical="center"/>
      <protection locked="0"/>
    </xf>
    <xf numFmtId="14" fontId="3" fillId="0" borderId="20" xfId="2" applyNumberFormat="1" applyFont="1" applyFill="1" applyBorder="1" applyAlignment="1" applyProtection="1">
      <alignment horizontal="center" vertical="center"/>
    </xf>
    <xf numFmtId="0" fontId="3" fillId="0" borderId="21" xfId="2" applyFont="1" applyFill="1" applyBorder="1" applyAlignment="1" applyProtection="1">
      <alignment horizontal="center" vertical="center"/>
    </xf>
    <xf numFmtId="0" fontId="3" fillId="0" borderId="24" xfId="2" applyFont="1" applyFill="1" applyBorder="1" applyAlignment="1" applyProtection="1">
      <alignment horizontal="center" vertical="center"/>
    </xf>
    <xf numFmtId="0" fontId="3" fillId="0" borderId="20" xfId="2" applyFont="1" applyFill="1" applyBorder="1" applyAlignment="1" applyProtection="1">
      <alignment horizontal="right" vertical="center"/>
    </xf>
    <xf numFmtId="0" fontId="3" fillId="0" borderId="21" xfId="2" applyFont="1" applyFill="1" applyBorder="1" applyAlignment="1" applyProtection="1">
      <alignment horizontal="right" vertical="center"/>
    </xf>
    <xf numFmtId="0" fontId="3" fillId="0" borderId="21" xfId="2" applyFont="1" applyFill="1" applyBorder="1" applyAlignment="1" applyProtection="1">
      <alignment horizontal="left" vertical="center"/>
    </xf>
    <xf numFmtId="0" fontId="3" fillId="0" borderId="22" xfId="2" applyFont="1" applyFill="1" applyBorder="1" applyAlignment="1" applyProtection="1">
      <alignment horizontal="left" vertical="center"/>
    </xf>
  </cellXfs>
  <cellStyles count="17">
    <cellStyle name="Currency 2" xfId="3"/>
    <cellStyle name="Linked Cell" xfId="1" builtinId="24"/>
    <cellStyle name="Normal" xfId="0" builtinId="0"/>
    <cellStyle name="Normal 2" xfId="2"/>
    <cellStyle name="Normal 2 2" xfId="4"/>
    <cellStyle name="Normal 2 3" xfId="5"/>
    <cellStyle name="Normal 3" xfId="6"/>
    <cellStyle name="Normal 4" xfId="7"/>
    <cellStyle name="Normal 5" xfId="8"/>
    <cellStyle name="Normal 5 2" xfId="9"/>
    <cellStyle name="Normal 6" xfId="10"/>
    <cellStyle name="Normal 6 2" xfId="11"/>
    <cellStyle name="Normal 7" xfId="12"/>
    <cellStyle name="Normal 8" xfId="13"/>
    <cellStyle name="Percent 2" xfId="14"/>
    <cellStyle name="Percent 3" xfId="15"/>
    <cellStyle name="Small" xfId="16"/>
  </cellStyles>
  <dxfs count="11">
    <dxf>
      <fill>
        <patternFill>
          <bgColor theme="0"/>
        </patternFill>
      </fill>
    </dxf>
    <dxf>
      <font>
        <b val="0"/>
        <i val="0"/>
        <color rgb="FFC00000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/>
        <i val="0"/>
        <color auto="1"/>
      </font>
      <fill>
        <patternFill>
          <bgColor rgb="FFFFC7CE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ill>
        <patternFill>
          <bgColor rgb="FFDDFFDD"/>
        </patternFill>
      </fill>
    </dxf>
    <dxf>
      <fill>
        <patternFill>
          <bgColor rgb="FFDDFFDD"/>
        </patternFill>
      </fill>
    </dxf>
    <dxf>
      <font>
        <b/>
        <i val="0"/>
      </font>
      <fill>
        <patternFill>
          <bgColor rgb="FFDDFFDD"/>
        </patternFill>
      </fill>
    </dxf>
  </dxfs>
  <tableStyles count="0" defaultTableStyle="TableStyleMedium2" defaultPivotStyle="PivotStyleLight16"/>
  <colors>
    <mruColors>
      <color rgb="FFDDFF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21981</xdr:colOff>
      <xdr:row>1</xdr:row>
      <xdr:rowOff>36636</xdr:rowOff>
    </xdr:from>
    <xdr:ext cx="412030" cy="4114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721" y="36636"/>
          <a:ext cx="412030" cy="41148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>
    <tabColor theme="2" tint="-9.9978637043366805E-2"/>
    <pageSetUpPr fitToPage="1"/>
  </sheetPr>
  <dimension ref="A1:DX84"/>
  <sheetViews>
    <sheetView showGridLines="0" tabSelected="1" view="pageBreakPreview" topLeftCell="A2" zoomScaleNormal="100" zoomScaleSheetLayoutView="100" workbookViewId="0">
      <selection activeCell="AZ12" sqref="AZ12:BP12"/>
    </sheetView>
  </sheetViews>
  <sheetFormatPr defaultColWidth="9.140625" defaultRowHeight="15" x14ac:dyDescent="0.25"/>
  <cols>
    <col min="1" max="20" width="2.42578125" customWidth="1"/>
    <col min="21" max="21" width="0.5703125" customWidth="1"/>
    <col min="22" max="81" width="2" customWidth="1"/>
    <col min="82" max="82" width="0.5703125" customWidth="1"/>
    <col min="83" max="83" width="67.7109375" hidden="1" customWidth="1"/>
    <col min="84" max="84" width="9.85546875" hidden="1" customWidth="1"/>
    <col min="85" max="85" width="2.28515625" hidden="1" customWidth="1"/>
    <col min="86" max="86" width="3.28515625" hidden="1" customWidth="1"/>
    <col min="87" max="87" width="3.7109375" hidden="1" customWidth="1"/>
    <col min="88" max="88" width="5.42578125" hidden="1" customWidth="1"/>
    <col min="89" max="120" width="1.7109375" hidden="1" customWidth="1"/>
    <col min="121" max="121" width="11.85546875" hidden="1" customWidth="1"/>
    <col min="122" max="122" width="9.140625" hidden="1" customWidth="1"/>
    <col min="123" max="123" width="23.7109375" hidden="1" customWidth="1"/>
    <col min="124" max="124" width="31.28515625" hidden="1" customWidth="1"/>
    <col min="125" max="125" width="22.85546875" hidden="1" customWidth="1"/>
    <col min="126" max="126" width="27.140625" hidden="1" customWidth="1"/>
    <col min="127" max="127" width="14" hidden="1" customWidth="1"/>
    <col min="128" max="128" width="0.42578125" customWidth="1"/>
    <col min="129" max="129" width="0.85546875" customWidth="1"/>
    <col min="130" max="160" width="2.42578125" customWidth="1"/>
  </cols>
  <sheetData>
    <row r="1" spans="20:128" ht="4.5" hidden="1" customHeight="1" x14ac:dyDescent="0.25">
      <c r="T1" s="1" t="e">
        <f ca="1">MID(CELL("filename",T1),FIND("]",CELL("filename",T1))+1,256)</f>
        <v>#VALUE!</v>
      </c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</row>
    <row r="2" spans="20:128" ht="12" customHeight="1" x14ac:dyDescent="0.25"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10" t="s">
        <v>0</v>
      </c>
      <c r="AG2" s="111"/>
      <c r="AH2" s="111"/>
      <c r="AI2" s="111"/>
      <c r="AJ2" s="111"/>
      <c r="AK2" s="111"/>
      <c r="AL2" s="111"/>
      <c r="AM2" s="111"/>
      <c r="AN2" s="111"/>
      <c r="AO2" s="111"/>
      <c r="AP2" s="111"/>
      <c r="AQ2" s="111"/>
      <c r="AR2" s="111"/>
      <c r="AS2" s="111"/>
      <c r="AT2" s="111"/>
      <c r="AU2" s="111"/>
      <c r="AV2" s="111"/>
      <c r="AW2" s="111"/>
      <c r="AX2" s="111"/>
      <c r="AY2" s="111"/>
      <c r="AZ2" s="111"/>
      <c r="BA2" s="111"/>
      <c r="BB2" s="111"/>
      <c r="BC2" s="111"/>
      <c r="BD2" s="111"/>
      <c r="BE2" s="111"/>
      <c r="BF2" s="111"/>
      <c r="BG2" s="111"/>
      <c r="BH2" s="111"/>
      <c r="BI2" s="111"/>
      <c r="BJ2" s="111"/>
      <c r="BK2" s="111"/>
      <c r="BL2" s="111"/>
      <c r="BM2" s="111"/>
      <c r="BN2" s="111"/>
      <c r="BO2" s="111"/>
      <c r="BP2" s="111"/>
      <c r="BQ2" s="111"/>
      <c r="BR2" s="111"/>
      <c r="BS2" s="1"/>
      <c r="BT2" s="112" t="s">
        <v>74</v>
      </c>
      <c r="BU2" s="113"/>
      <c r="BV2" s="113"/>
      <c r="BW2" s="113"/>
      <c r="BX2" s="113"/>
      <c r="BY2" s="113"/>
      <c r="BZ2" s="113"/>
      <c r="CA2" s="113"/>
      <c r="CB2" s="113"/>
      <c r="CC2" s="113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 t="s">
        <v>1</v>
      </c>
      <c r="DS2" s="1"/>
      <c r="DT2" s="1"/>
      <c r="DU2" s="1"/>
      <c r="DV2" s="1"/>
      <c r="DW2" s="2" t="s">
        <v>2</v>
      </c>
      <c r="DX2" s="1"/>
    </row>
    <row r="3" spans="20:128" ht="10.15" customHeight="1" thickBot="1" x14ac:dyDescent="0.3"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1"/>
      <c r="BF3" s="111"/>
      <c r="BG3" s="111"/>
      <c r="BH3" s="111"/>
      <c r="BI3" s="111"/>
      <c r="BJ3" s="111"/>
      <c r="BK3" s="111"/>
      <c r="BL3" s="111"/>
      <c r="BM3" s="111"/>
      <c r="BN3" s="111"/>
      <c r="BO3" s="111"/>
      <c r="BP3" s="111"/>
      <c r="BQ3" s="111"/>
      <c r="BR3" s="111"/>
      <c r="BS3" s="1"/>
      <c r="BT3" s="114" t="s">
        <v>3</v>
      </c>
      <c r="BU3" s="114"/>
      <c r="BV3" s="114"/>
      <c r="BW3" s="114"/>
      <c r="BX3" s="114"/>
      <c r="BY3" s="114"/>
      <c r="BZ3" s="114"/>
      <c r="CA3" s="114"/>
      <c r="CB3" s="114"/>
      <c r="CC3" s="114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3" t="s">
        <v>70</v>
      </c>
      <c r="DS3" s="1"/>
      <c r="DT3" s="1"/>
      <c r="DU3" s="1"/>
      <c r="DV3" s="1"/>
      <c r="DW3" s="4">
        <v>0</v>
      </c>
      <c r="DX3" s="1"/>
    </row>
    <row r="4" spans="20:128" ht="15" customHeight="1" thickTop="1" thickBot="1" x14ac:dyDescent="0.3">
      <c r="T4" s="1"/>
      <c r="U4" s="1"/>
      <c r="V4" s="115" t="s">
        <v>4</v>
      </c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  <c r="BM4" s="115"/>
      <c r="BN4" s="115"/>
      <c r="BO4" s="115"/>
      <c r="BP4" s="115"/>
      <c r="BQ4" s="115"/>
      <c r="BR4" s="115"/>
      <c r="BS4" s="115"/>
      <c r="BT4" s="115"/>
      <c r="BU4" s="115"/>
      <c r="BV4" s="115"/>
      <c r="BW4" s="115"/>
      <c r="BX4" s="115"/>
      <c r="BY4" s="115"/>
      <c r="BZ4" s="115"/>
      <c r="CA4" s="115"/>
      <c r="CB4" s="115"/>
      <c r="CC4" s="115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3" t="s">
        <v>71</v>
      </c>
      <c r="DS4" s="1"/>
      <c r="DT4" s="1"/>
      <c r="DU4" s="1"/>
      <c r="DV4" s="1"/>
      <c r="DW4" s="4">
        <v>6.9444444444444441E-3</v>
      </c>
      <c r="DX4" s="1"/>
    </row>
    <row r="5" spans="20:128" ht="5.45" customHeight="1" thickTop="1" thickBot="1" x14ac:dyDescent="0.3"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3" t="s">
        <v>72</v>
      </c>
      <c r="DS5" s="1"/>
      <c r="DT5" s="1"/>
      <c r="DU5" s="1"/>
      <c r="DV5" s="1"/>
      <c r="DW5" s="4">
        <v>1.3888888888888888E-2</v>
      </c>
      <c r="DX5" s="1"/>
    </row>
    <row r="6" spans="20:128" ht="2.4500000000000002" customHeight="1" thickTop="1" thickBot="1" x14ac:dyDescent="0.3">
      <c r="T6" s="1"/>
      <c r="U6" s="1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1"/>
      <c r="AR6" s="1"/>
      <c r="AS6" s="1"/>
      <c r="AT6" s="1"/>
      <c r="AU6" s="1"/>
      <c r="AV6" s="1"/>
      <c r="AW6" s="1"/>
      <c r="AX6" s="1"/>
      <c r="AY6" s="6"/>
      <c r="AZ6" s="6"/>
      <c r="BA6" s="6"/>
      <c r="BB6" s="6"/>
      <c r="BC6" s="6"/>
      <c r="BD6" s="6"/>
      <c r="BE6" s="6"/>
      <c r="BF6" s="6"/>
      <c r="BG6" s="6"/>
      <c r="BH6" s="6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3"/>
      <c r="DS6" s="1"/>
      <c r="DT6" s="1"/>
      <c r="DU6" s="1"/>
      <c r="DV6" s="1"/>
      <c r="DW6" s="4"/>
      <c r="DX6" s="1"/>
    </row>
    <row r="7" spans="20:128" s="9" customFormat="1" ht="10.9" customHeight="1" thickTop="1" x14ac:dyDescent="0.25">
      <c r="T7" s="8"/>
      <c r="U7" s="8"/>
      <c r="V7" s="116" t="s">
        <v>5</v>
      </c>
      <c r="W7" s="117"/>
      <c r="X7" s="117"/>
      <c r="Y7" s="117"/>
      <c r="Z7" s="117"/>
      <c r="AA7" s="118"/>
      <c r="AB7" s="119" t="s">
        <v>6</v>
      </c>
      <c r="AC7" s="117"/>
      <c r="AD7" s="117"/>
      <c r="AE7" s="117"/>
      <c r="AF7" s="117"/>
      <c r="AG7" s="117"/>
      <c r="AH7" s="117"/>
      <c r="AI7" s="117"/>
      <c r="AJ7" s="117"/>
      <c r="AK7" s="117"/>
      <c r="AL7" s="117"/>
      <c r="AM7" s="117"/>
      <c r="AN7" s="117"/>
      <c r="AO7" s="117"/>
      <c r="AP7" s="117"/>
      <c r="AQ7" s="117"/>
      <c r="AR7" s="117"/>
      <c r="AS7" s="117"/>
      <c r="AT7" s="118"/>
      <c r="AU7" s="119" t="s">
        <v>7</v>
      </c>
      <c r="AV7" s="117"/>
      <c r="AW7" s="117"/>
      <c r="AX7" s="117"/>
      <c r="AY7" s="117"/>
      <c r="AZ7" s="117"/>
      <c r="BA7" s="117"/>
      <c r="BB7" s="117"/>
      <c r="BC7" s="117"/>
      <c r="BD7" s="117"/>
      <c r="BE7" s="117"/>
      <c r="BF7" s="117"/>
      <c r="BG7" s="117"/>
      <c r="BH7" s="117"/>
      <c r="BI7" s="117"/>
      <c r="BJ7" s="117"/>
      <c r="BK7" s="117"/>
      <c r="BL7" s="117"/>
      <c r="BM7" s="117"/>
      <c r="BN7" s="117"/>
      <c r="BO7" s="117"/>
      <c r="BP7" s="117"/>
      <c r="BQ7" s="117"/>
      <c r="BR7" s="117"/>
      <c r="BS7" s="117"/>
      <c r="BT7" s="117"/>
      <c r="BU7" s="117"/>
      <c r="BV7" s="117"/>
      <c r="BW7" s="118"/>
      <c r="BX7" s="119" t="s">
        <v>8</v>
      </c>
      <c r="BY7" s="117"/>
      <c r="BZ7" s="117"/>
      <c r="CA7" s="117"/>
      <c r="CB7" s="117"/>
      <c r="CC7" s="120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W7" s="10">
        <v>2.0833333333333332E-2</v>
      </c>
    </row>
    <row r="8" spans="20:128" ht="13.15" customHeight="1" x14ac:dyDescent="0.25">
      <c r="T8" s="11"/>
      <c r="U8" s="11"/>
      <c r="V8" s="124"/>
      <c r="W8" s="125"/>
      <c r="X8" s="125"/>
      <c r="Y8" s="125"/>
      <c r="Z8" s="125"/>
      <c r="AA8" s="126"/>
      <c r="AB8" s="130"/>
      <c r="AC8" s="125"/>
      <c r="AD8" s="125"/>
      <c r="AE8" s="125"/>
      <c r="AF8" s="125"/>
      <c r="AG8" s="125"/>
      <c r="AH8" s="125"/>
      <c r="AI8" s="125"/>
      <c r="AJ8" s="125"/>
      <c r="AK8" s="125"/>
      <c r="AL8" s="125"/>
      <c r="AM8" s="125"/>
      <c r="AN8" s="125"/>
      <c r="AO8" s="125"/>
      <c r="AP8" s="125"/>
      <c r="AQ8" s="125"/>
      <c r="AR8" s="125"/>
      <c r="AS8" s="125"/>
      <c r="AT8" s="126"/>
      <c r="AU8" s="130"/>
      <c r="AV8" s="125"/>
      <c r="AW8" s="125"/>
      <c r="AX8" s="125"/>
      <c r="AY8" s="125"/>
      <c r="AZ8" s="125"/>
      <c r="BA8" s="125"/>
      <c r="BB8" s="125"/>
      <c r="BC8" s="125"/>
      <c r="BD8" s="125"/>
      <c r="BE8" s="125"/>
      <c r="BF8" s="125"/>
      <c r="BG8" s="125"/>
      <c r="BH8" s="125"/>
      <c r="BI8" s="125"/>
      <c r="BJ8" s="125"/>
      <c r="BK8" s="125"/>
      <c r="BL8" s="125"/>
      <c r="BM8" s="125"/>
      <c r="BN8" s="125"/>
      <c r="BO8" s="125"/>
      <c r="BP8" s="125"/>
      <c r="BQ8" s="125"/>
      <c r="BR8" s="125"/>
      <c r="BS8" s="125"/>
      <c r="BT8" s="125"/>
      <c r="BU8" s="125"/>
      <c r="BV8" s="125"/>
      <c r="BW8" s="126"/>
      <c r="BX8" s="130"/>
      <c r="BY8" s="125"/>
      <c r="BZ8" s="125"/>
      <c r="CA8" s="125"/>
      <c r="CB8" s="125"/>
      <c r="CC8" s="133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"/>
      <c r="DS8" s="1"/>
      <c r="DT8" s="1"/>
      <c r="DU8" s="1"/>
      <c r="DV8" s="1"/>
      <c r="DW8" s="4">
        <v>2.7777777777777776E-2</v>
      </c>
      <c r="DX8" s="1"/>
    </row>
    <row r="9" spans="20:128" s="9" customFormat="1" ht="10.9" customHeight="1" x14ac:dyDescent="0.25">
      <c r="T9" s="12"/>
      <c r="U9" s="12"/>
      <c r="V9" s="134" t="s">
        <v>9</v>
      </c>
      <c r="W9" s="122"/>
      <c r="X9" s="122"/>
      <c r="Y9" s="122"/>
      <c r="Z9" s="122"/>
      <c r="AA9" s="122"/>
      <c r="AB9" s="122"/>
      <c r="AC9" s="122"/>
      <c r="AD9" s="122"/>
      <c r="AE9" s="122"/>
      <c r="AF9" s="122"/>
      <c r="AG9" s="122"/>
      <c r="AH9" s="122"/>
      <c r="AI9" s="122"/>
      <c r="AJ9" s="122"/>
      <c r="AK9" s="135"/>
      <c r="AL9" s="121" t="s">
        <v>10</v>
      </c>
      <c r="AM9" s="122"/>
      <c r="AN9" s="122"/>
      <c r="AO9" s="122"/>
      <c r="AP9" s="122"/>
      <c r="AQ9" s="122"/>
      <c r="AR9" s="122"/>
      <c r="AS9" s="122"/>
      <c r="AT9" s="135"/>
      <c r="AU9" s="121" t="s">
        <v>11</v>
      </c>
      <c r="AV9" s="122"/>
      <c r="AW9" s="122"/>
      <c r="AX9" s="122"/>
      <c r="AY9" s="135"/>
      <c r="AZ9" s="121" t="s">
        <v>12</v>
      </c>
      <c r="BA9" s="122"/>
      <c r="BB9" s="122"/>
      <c r="BC9" s="122"/>
      <c r="BD9" s="122"/>
      <c r="BE9" s="122"/>
      <c r="BF9" s="122"/>
      <c r="BG9" s="122"/>
      <c r="BH9" s="122"/>
      <c r="BI9" s="135"/>
      <c r="BJ9" s="121" t="s">
        <v>13</v>
      </c>
      <c r="BK9" s="122"/>
      <c r="BL9" s="122"/>
      <c r="BM9" s="122"/>
      <c r="BN9" s="122"/>
      <c r="BO9" s="122"/>
      <c r="BP9" s="122"/>
      <c r="BQ9" s="122"/>
      <c r="BR9" s="135"/>
      <c r="BS9" s="121" t="s">
        <v>14</v>
      </c>
      <c r="BT9" s="122"/>
      <c r="BU9" s="122"/>
      <c r="BV9" s="122"/>
      <c r="BW9" s="135"/>
      <c r="BX9" s="121" t="s">
        <v>15</v>
      </c>
      <c r="BY9" s="122"/>
      <c r="BZ9" s="122"/>
      <c r="CA9" s="122"/>
      <c r="CB9" s="122"/>
      <c r="CC9" s="123"/>
      <c r="CD9" s="12"/>
      <c r="DR9" s="13" t="s">
        <v>16</v>
      </c>
      <c r="DW9" s="10">
        <v>3.4722222222222224E-2</v>
      </c>
    </row>
    <row r="10" spans="20:128" s="18" customFormat="1" ht="13.15" customHeight="1" x14ac:dyDescent="0.2">
      <c r="T10" s="14"/>
      <c r="U10" s="14"/>
      <c r="V10" s="124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/>
      <c r="AJ10" s="125"/>
      <c r="AK10" s="126"/>
      <c r="AL10" s="127"/>
      <c r="AM10" s="128"/>
      <c r="AN10" s="128"/>
      <c r="AO10" s="128"/>
      <c r="AP10" s="128"/>
      <c r="AQ10" s="128"/>
      <c r="AR10" s="128"/>
      <c r="AS10" s="128"/>
      <c r="AT10" s="129"/>
      <c r="AU10" s="127"/>
      <c r="AV10" s="128"/>
      <c r="AW10" s="128"/>
      <c r="AX10" s="128"/>
      <c r="AY10" s="129"/>
      <c r="AZ10" s="127"/>
      <c r="BA10" s="128"/>
      <c r="BB10" s="128"/>
      <c r="BC10" s="128"/>
      <c r="BD10" s="128"/>
      <c r="BE10" s="128"/>
      <c r="BF10" s="128"/>
      <c r="BG10" s="128"/>
      <c r="BH10" s="128"/>
      <c r="BI10" s="129"/>
      <c r="BJ10" s="130"/>
      <c r="BK10" s="125"/>
      <c r="BL10" s="125"/>
      <c r="BM10" s="125"/>
      <c r="BN10" s="125"/>
      <c r="BO10" s="125"/>
      <c r="BP10" s="125"/>
      <c r="BQ10" s="125"/>
      <c r="BR10" s="126"/>
      <c r="BS10" s="130"/>
      <c r="BT10" s="125"/>
      <c r="BU10" s="125"/>
      <c r="BV10" s="125"/>
      <c r="BW10" s="126"/>
      <c r="BX10" s="131"/>
      <c r="BY10" s="132"/>
      <c r="BZ10" s="132"/>
      <c r="CA10" s="132"/>
      <c r="CB10" s="15" t="s">
        <v>17</v>
      </c>
      <c r="CC10" s="16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7"/>
      <c r="DW10" s="4">
        <v>4.1666666666666671E-2</v>
      </c>
    </row>
    <row r="11" spans="20:128" s="9" customFormat="1" ht="10.9" customHeight="1" x14ac:dyDescent="0.25">
      <c r="T11" s="12"/>
      <c r="U11" s="12"/>
      <c r="V11" s="134" t="s">
        <v>18</v>
      </c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35"/>
      <c r="AJ11" s="121" t="s">
        <v>19</v>
      </c>
      <c r="AK11" s="122"/>
      <c r="AL11" s="122"/>
      <c r="AM11" s="122"/>
      <c r="AN11" s="122"/>
      <c r="AO11" s="135"/>
      <c r="AP11" s="121" t="s">
        <v>20</v>
      </c>
      <c r="AQ11" s="122"/>
      <c r="AR11" s="122"/>
      <c r="AS11" s="122"/>
      <c r="AT11" s="122"/>
      <c r="AU11" s="122"/>
      <c r="AV11" s="122"/>
      <c r="AW11" s="122"/>
      <c r="AX11" s="122"/>
      <c r="AY11" s="135"/>
      <c r="AZ11" s="121" t="s">
        <v>21</v>
      </c>
      <c r="BA11" s="122"/>
      <c r="BB11" s="122"/>
      <c r="BC11" s="122"/>
      <c r="BD11" s="122"/>
      <c r="BE11" s="122"/>
      <c r="BF11" s="122"/>
      <c r="BG11" s="122"/>
      <c r="BH11" s="122"/>
      <c r="BI11" s="122"/>
      <c r="BJ11" s="122"/>
      <c r="BK11" s="122"/>
      <c r="BL11" s="122"/>
      <c r="BM11" s="122"/>
      <c r="BN11" s="122"/>
      <c r="BO11" s="122"/>
      <c r="BP11" s="135"/>
      <c r="BQ11" s="121" t="s">
        <v>22</v>
      </c>
      <c r="BR11" s="122"/>
      <c r="BS11" s="122"/>
      <c r="BT11" s="122"/>
      <c r="BU11" s="122"/>
      <c r="BV11" s="122"/>
      <c r="BW11" s="122"/>
      <c r="BX11" s="122"/>
      <c r="BY11" s="122"/>
      <c r="BZ11" s="122"/>
      <c r="CA11" s="122"/>
      <c r="CB11" s="122"/>
      <c r="CC11" s="123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W11" s="10">
        <v>4.8611111111111119E-2</v>
      </c>
    </row>
    <row r="12" spans="20:128" s="18" customFormat="1" ht="13.15" customHeight="1" x14ac:dyDescent="0.2">
      <c r="V12" s="142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9"/>
      <c r="AJ12" s="127"/>
      <c r="AK12" s="128"/>
      <c r="AL12" s="128"/>
      <c r="AM12" s="128"/>
      <c r="AN12" s="128"/>
      <c r="AO12" s="129"/>
      <c r="AP12" s="127"/>
      <c r="AQ12" s="128"/>
      <c r="AR12" s="128"/>
      <c r="AS12" s="128"/>
      <c r="AT12" s="128"/>
      <c r="AU12" s="128"/>
      <c r="AV12" s="128"/>
      <c r="AW12" s="128"/>
      <c r="AX12" s="128"/>
      <c r="AY12" s="129"/>
      <c r="AZ12" s="143"/>
      <c r="BA12" s="144"/>
      <c r="BB12" s="144"/>
      <c r="BC12" s="144"/>
      <c r="BD12" s="144"/>
      <c r="BE12" s="144"/>
      <c r="BF12" s="144"/>
      <c r="BG12" s="144"/>
      <c r="BH12" s="144"/>
      <c r="BI12" s="144"/>
      <c r="BJ12" s="144"/>
      <c r="BK12" s="144"/>
      <c r="BL12" s="144"/>
      <c r="BM12" s="144"/>
      <c r="BN12" s="144"/>
      <c r="BO12" s="144"/>
      <c r="BP12" s="145"/>
      <c r="BQ12" s="143"/>
      <c r="BR12" s="144"/>
      <c r="BS12" s="144"/>
      <c r="BT12" s="144"/>
      <c r="BU12" s="144"/>
      <c r="BV12" s="144"/>
      <c r="BW12" s="144"/>
      <c r="BX12" s="144"/>
      <c r="BY12" s="144"/>
      <c r="BZ12" s="144"/>
      <c r="CA12" s="144"/>
      <c r="CB12" s="144"/>
      <c r="CC12" s="146"/>
      <c r="DP12" s="136" t="s">
        <v>23</v>
      </c>
      <c r="DQ12" s="137"/>
      <c r="DR12" s="137"/>
      <c r="DS12" s="137"/>
      <c r="DT12" s="137"/>
      <c r="DU12" s="138"/>
      <c r="DW12" s="4">
        <v>5.5555555555555566E-2</v>
      </c>
    </row>
    <row r="13" spans="20:128" s="9" customFormat="1" ht="10.9" customHeight="1" x14ac:dyDescent="0.25">
      <c r="T13" s="12"/>
      <c r="U13" s="12"/>
      <c r="V13" s="134" t="s">
        <v>24</v>
      </c>
      <c r="W13" s="122"/>
      <c r="X13" s="122"/>
      <c r="Y13" s="122"/>
      <c r="Z13" s="122"/>
      <c r="AA13" s="122"/>
      <c r="AB13" s="122"/>
      <c r="AC13" s="135"/>
      <c r="AD13" s="121" t="s">
        <v>25</v>
      </c>
      <c r="AE13" s="122"/>
      <c r="AF13" s="122"/>
      <c r="AG13" s="122"/>
      <c r="AH13" s="122"/>
      <c r="AI13" s="122"/>
      <c r="AJ13" s="122"/>
      <c r="AK13" s="122"/>
      <c r="AL13" s="122"/>
      <c r="AM13" s="122"/>
      <c r="AN13" s="122"/>
      <c r="AO13" s="135"/>
      <c r="AP13" s="121" t="s">
        <v>26</v>
      </c>
      <c r="AQ13" s="122"/>
      <c r="AR13" s="122"/>
      <c r="AS13" s="122"/>
      <c r="AT13" s="135"/>
      <c r="AU13" s="121" t="s">
        <v>27</v>
      </c>
      <c r="AV13" s="122"/>
      <c r="AW13" s="122"/>
      <c r="AX13" s="122"/>
      <c r="AY13" s="122"/>
      <c r="AZ13" s="122"/>
      <c r="BA13" s="122"/>
      <c r="BB13" s="122"/>
      <c r="BC13" s="122"/>
      <c r="BD13" s="122"/>
      <c r="BE13" s="122"/>
      <c r="BF13" s="122"/>
      <c r="BG13" s="122"/>
      <c r="BH13" s="122"/>
      <c r="BI13" s="135"/>
      <c r="BJ13" s="121" t="s">
        <v>28</v>
      </c>
      <c r="BK13" s="122"/>
      <c r="BL13" s="122"/>
      <c r="BM13" s="122"/>
      <c r="BN13" s="122"/>
      <c r="BO13" s="122"/>
      <c r="BP13" s="122"/>
      <c r="BQ13" s="122"/>
      <c r="BR13" s="135"/>
      <c r="BS13" s="121" t="s">
        <v>29</v>
      </c>
      <c r="BT13" s="122"/>
      <c r="BU13" s="122"/>
      <c r="BV13" s="122"/>
      <c r="BW13" s="122"/>
      <c r="BX13" s="122"/>
      <c r="BY13" s="122"/>
      <c r="BZ13" s="122"/>
      <c r="CA13" s="122"/>
      <c r="CB13" s="122"/>
      <c r="CC13" s="123"/>
      <c r="CD13" s="19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39" t="s">
        <v>73</v>
      </c>
      <c r="DQ13" s="140"/>
      <c r="DR13" s="140"/>
      <c r="DS13" s="140"/>
      <c r="DT13" s="140"/>
      <c r="DU13" s="141"/>
      <c r="DW13" s="10">
        <v>6.2500000000000014E-2</v>
      </c>
    </row>
    <row r="14" spans="20:128" s="18" customFormat="1" ht="13.15" customHeight="1" thickBot="1" x14ac:dyDescent="0.25">
      <c r="V14" s="157"/>
      <c r="W14" s="158"/>
      <c r="X14" s="158"/>
      <c r="Y14" s="158"/>
      <c r="Z14" s="158"/>
      <c r="AA14" s="158"/>
      <c r="AB14" s="158"/>
      <c r="AC14" s="159"/>
      <c r="AD14" s="160"/>
      <c r="AE14" s="161"/>
      <c r="AF14" s="161"/>
      <c r="AG14" s="161"/>
      <c r="AH14" s="161"/>
      <c r="AI14" s="161"/>
      <c r="AJ14" s="161"/>
      <c r="AK14" s="161"/>
      <c r="AL14" s="161"/>
      <c r="AM14" s="161"/>
      <c r="AN14" s="161"/>
      <c r="AO14" s="162"/>
      <c r="AP14" s="160"/>
      <c r="AQ14" s="161"/>
      <c r="AR14" s="161"/>
      <c r="AS14" s="161"/>
      <c r="AT14" s="162"/>
      <c r="AU14" s="163"/>
      <c r="AV14" s="158"/>
      <c r="AW14" s="158"/>
      <c r="AX14" s="158"/>
      <c r="AY14" s="158"/>
      <c r="AZ14" s="158"/>
      <c r="BA14" s="158"/>
      <c r="BB14" s="158"/>
      <c r="BC14" s="158"/>
      <c r="BD14" s="158"/>
      <c r="BE14" s="158"/>
      <c r="BF14" s="158"/>
      <c r="BG14" s="158"/>
      <c r="BH14" s="158"/>
      <c r="BI14" s="159"/>
      <c r="BJ14" s="164"/>
      <c r="BK14" s="165"/>
      <c r="BL14" s="165"/>
      <c r="BM14" s="165"/>
      <c r="BN14" s="165"/>
      <c r="BO14" s="165"/>
      <c r="BP14" s="165"/>
      <c r="BQ14" s="165"/>
      <c r="BR14" s="166"/>
      <c r="BS14" s="167"/>
      <c r="BT14" s="168"/>
      <c r="BU14" s="168"/>
      <c r="BV14" s="168"/>
      <c r="BW14" s="168"/>
      <c r="BX14" s="168"/>
      <c r="BY14" s="168"/>
      <c r="BZ14" s="168"/>
      <c r="CA14" s="168"/>
      <c r="CB14" s="168"/>
      <c r="CC14" s="169"/>
      <c r="CD14" s="20"/>
      <c r="DW14" s="4">
        <v>6.9444444444444461E-2</v>
      </c>
    </row>
    <row r="15" spans="20:128" s="18" customFormat="1" ht="3.6" customHeight="1" x14ac:dyDescent="0.2">
      <c r="V15" s="21"/>
      <c r="W15" s="21"/>
      <c r="X15" s="21"/>
      <c r="Y15" s="21"/>
      <c r="Z15" s="21"/>
      <c r="AA15" s="21"/>
      <c r="AB15" s="21"/>
      <c r="AC15" s="21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3"/>
      <c r="BM15" s="23"/>
      <c r="BN15" s="23"/>
      <c r="BO15" s="23"/>
      <c r="BP15" s="23"/>
      <c r="BQ15" s="23"/>
      <c r="BR15" s="23"/>
      <c r="BS15" s="23"/>
      <c r="BT15" s="24"/>
      <c r="BU15" s="24"/>
      <c r="BV15" s="24"/>
      <c r="BW15" s="24"/>
      <c r="BX15" s="24"/>
      <c r="BY15" s="24"/>
      <c r="BZ15" s="24"/>
      <c r="CA15" s="25"/>
      <c r="CB15" s="25"/>
      <c r="CC15" s="25"/>
      <c r="CD15" s="20"/>
      <c r="DW15" s="4"/>
    </row>
    <row r="16" spans="20:128" s="26" customFormat="1" ht="15.6" customHeight="1" thickBot="1" x14ac:dyDescent="0.25">
      <c r="V16" s="27" t="s">
        <v>30</v>
      </c>
      <c r="W16" s="28"/>
      <c r="X16" s="28"/>
      <c r="Y16" s="28"/>
      <c r="Z16" s="28"/>
      <c r="AA16" s="28"/>
      <c r="AB16" s="29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1"/>
      <c r="BE16" s="31"/>
      <c r="BF16" s="31"/>
      <c r="BG16" s="31"/>
      <c r="BH16" s="31"/>
      <c r="BI16" s="31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DW16" s="4"/>
      <c r="DX16" s="1"/>
    </row>
    <row r="17" spans="1:128" ht="10.9" customHeight="1" x14ac:dyDescent="0.25">
      <c r="V17" s="147" t="s">
        <v>31</v>
      </c>
      <c r="W17" s="148"/>
      <c r="X17" s="148"/>
      <c r="Y17" s="148"/>
      <c r="Z17" s="148"/>
      <c r="AA17" s="148"/>
      <c r="AB17" s="148"/>
      <c r="AC17" s="148"/>
      <c r="AD17" s="148"/>
      <c r="AE17" s="148"/>
      <c r="AF17" s="149" t="s">
        <v>32</v>
      </c>
      <c r="AG17" s="148"/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50"/>
      <c r="AY17" s="149" t="s">
        <v>33</v>
      </c>
      <c r="AZ17" s="148"/>
      <c r="BA17" s="148"/>
      <c r="BB17" s="148"/>
      <c r="BC17" s="148"/>
      <c r="BD17" s="148"/>
      <c r="BE17" s="148"/>
      <c r="BF17" s="148"/>
      <c r="BG17" s="148"/>
      <c r="BH17" s="148"/>
      <c r="BI17" s="148"/>
      <c r="BJ17" s="148"/>
      <c r="BK17" s="148"/>
      <c r="BL17" s="148"/>
      <c r="BM17" s="148"/>
      <c r="BN17" s="150"/>
      <c r="BO17" s="148" t="s">
        <v>34</v>
      </c>
      <c r="BP17" s="148"/>
      <c r="BQ17" s="148"/>
      <c r="BR17" s="148"/>
      <c r="BS17" s="148"/>
      <c r="BT17" s="148"/>
      <c r="BU17" s="148"/>
      <c r="BV17" s="148"/>
      <c r="BW17" s="148"/>
      <c r="BX17" s="148"/>
      <c r="BY17" s="148"/>
      <c r="BZ17" s="148"/>
      <c r="CA17" s="148"/>
      <c r="CB17" s="148"/>
      <c r="CC17" s="15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x14ac:dyDescent="0.25">
      <c r="V18" s="152"/>
      <c r="W18" s="153"/>
      <c r="X18" s="153"/>
      <c r="Y18" s="153"/>
      <c r="Z18" s="153"/>
      <c r="AA18" s="153"/>
      <c r="AB18" s="153"/>
      <c r="AC18" s="153"/>
      <c r="AD18" s="153"/>
      <c r="AE18" s="153"/>
      <c r="AF18" s="154"/>
      <c r="AG18" s="153"/>
      <c r="AH18" s="153"/>
      <c r="AI18" s="153"/>
      <c r="AJ18" s="153"/>
      <c r="AK18" s="153"/>
      <c r="AL18" s="153"/>
      <c r="AM18" s="153"/>
      <c r="AN18" s="153"/>
      <c r="AO18" s="153"/>
      <c r="AP18" s="153"/>
      <c r="AQ18" s="153"/>
      <c r="AR18" s="153"/>
      <c r="AS18" s="153"/>
      <c r="AT18" s="153"/>
      <c r="AU18" s="153"/>
      <c r="AV18" s="153"/>
      <c r="AW18" s="153"/>
      <c r="AX18" s="155"/>
      <c r="AY18" s="154"/>
      <c r="AZ18" s="153"/>
      <c r="BA18" s="153"/>
      <c r="BB18" s="153"/>
      <c r="BC18" s="153"/>
      <c r="BD18" s="153"/>
      <c r="BE18" s="153"/>
      <c r="BF18" s="153"/>
      <c r="BG18" s="153"/>
      <c r="BH18" s="153"/>
      <c r="BI18" s="153"/>
      <c r="BJ18" s="153"/>
      <c r="BK18" s="153"/>
      <c r="BL18" s="153"/>
      <c r="BM18" s="153"/>
      <c r="BN18" s="155"/>
      <c r="BO18" s="153"/>
      <c r="BP18" s="153"/>
      <c r="BQ18" s="153"/>
      <c r="BR18" s="153"/>
      <c r="BS18" s="153"/>
      <c r="BT18" s="153"/>
      <c r="BU18" s="153"/>
      <c r="BV18" s="153"/>
      <c r="BW18" s="153"/>
      <c r="BX18" s="153"/>
      <c r="BY18" s="153"/>
      <c r="BZ18" s="153"/>
      <c r="CA18" s="153"/>
      <c r="CB18" s="153"/>
      <c r="CC18" s="156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s="35" customFormat="1" ht="2.4500000000000002" customHeight="1" x14ac:dyDescent="0.2">
      <c r="V19" s="32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4"/>
    </row>
    <row r="20" spans="1:128" s="18" customFormat="1" ht="15.6" customHeight="1" x14ac:dyDescent="0.2">
      <c r="V20" s="181" t="s">
        <v>35</v>
      </c>
      <c r="W20" s="182"/>
      <c r="X20" s="182"/>
      <c r="Y20" s="182"/>
      <c r="Z20" s="183"/>
      <c r="AA20" s="182" t="s">
        <v>36</v>
      </c>
      <c r="AB20" s="182"/>
      <c r="AC20" s="182"/>
      <c r="AD20" s="182"/>
      <c r="AE20" s="183"/>
      <c r="AF20" s="184" t="s">
        <v>37</v>
      </c>
      <c r="AG20" s="182"/>
      <c r="AH20" s="182"/>
      <c r="AI20" s="182"/>
      <c r="AJ20" s="182"/>
      <c r="AK20" s="182"/>
      <c r="AL20" s="182"/>
      <c r="AM20" s="182"/>
      <c r="AN20" s="182"/>
      <c r="AO20" s="182"/>
      <c r="AP20" s="182"/>
      <c r="AQ20" s="182"/>
      <c r="AR20" s="182"/>
      <c r="AS20" s="182"/>
      <c r="AT20" s="182"/>
      <c r="AU20" s="182"/>
      <c r="AV20" s="182"/>
      <c r="AW20" s="182"/>
      <c r="AX20" s="183"/>
      <c r="AY20" s="36" t="s">
        <v>38</v>
      </c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185" t="s">
        <v>39</v>
      </c>
      <c r="BY20" s="186"/>
      <c r="BZ20" s="186"/>
      <c r="CA20" s="186"/>
      <c r="CB20" s="186"/>
      <c r="CC20" s="187"/>
      <c r="CD20" s="38"/>
    </row>
    <row r="21" spans="1:128" s="40" customFormat="1" ht="13.15" customHeight="1" x14ac:dyDescent="0.2">
      <c r="A21" s="108"/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V21" s="188"/>
      <c r="W21" s="189"/>
      <c r="X21" s="189"/>
      <c r="Y21" s="189"/>
      <c r="Z21" s="190"/>
      <c r="AA21" s="173"/>
      <c r="AB21" s="174"/>
      <c r="AC21" s="174"/>
      <c r="AD21" s="175" t="str">
        <f>IF(AA21="","","ft")</f>
        <v/>
      </c>
      <c r="AE21" s="176"/>
      <c r="AF21" s="191"/>
      <c r="AG21" s="189"/>
      <c r="AH21" s="189"/>
      <c r="AI21" s="189"/>
      <c r="AJ21" s="189"/>
      <c r="AK21" s="189"/>
      <c r="AL21" s="189"/>
      <c r="AM21" s="189"/>
      <c r="AN21" s="189"/>
      <c r="AO21" s="189"/>
      <c r="AP21" s="189"/>
      <c r="AQ21" s="189"/>
      <c r="AR21" s="189"/>
      <c r="AS21" s="189"/>
      <c r="AT21" s="189"/>
      <c r="AU21" s="189"/>
      <c r="AV21" s="189"/>
      <c r="AW21" s="189"/>
      <c r="AX21" s="190"/>
      <c r="AY21" s="177"/>
      <c r="AZ21" s="171"/>
      <c r="BA21" s="171"/>
      <c r="BB21" s="171"/>
      <c r="BC21" s="171"/>
      <c r="BD21" s="171"/>
      <c r="BE21" s="171"/>
      <c r="BF21" s="171"/>
      <c r="BG21" s="171"/>
      <c r="BH21" s="171"/>
      <c r="BI21" s="171"/>
      <c r="BJ21" s="171"/>
      <c r="BK21" s="171"/>
      <c r="BL21" s="171"/>
      <c r="BM21" s="171"/>
      <c r="BN21" s="171"/>
      <c r="BO21" s="171"/>
      <c r="BP21" s="171"/>
      <c r="BQ21" s="171"/>
      <c r="BR21" s="171"/>
      <c r="BS21" s="171"/>
      <c r="BT21" s="171"/>
      <c r="BU21" s="171"/>
      <c r="BV21" s="171"/>
      <c r="BW21" s="172"/>
      <c r="BX21" s="192"/>
      <c r="BY21" s="193"/>
      <c r="BZ21" s="193"/>
      <c r="CA21" s="193"/>
      <c r="CB21" s="193"/>
      <c r="CC21" s="194"/>
      <c r="CD21" s="39"/>
    </row>
    <row r="22" spans="1:128" s="40" customFormat="1" ht="13.15" customHeight="1" x14ac:dyDescent="0.2">
      <c r="A22" s="108"/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V22" s="170"/>
      <c r="W22" s="171"/>
      <c r="X22" s="171"/>
      <c r="Y22" s="171"/>
      <c r="Z22" s="172"/>
      <c r="AA22" s="173"/>
      <c r="AB22" s="174"/>
      <c r="AC22" s="174"/>
      <c r="AD22" s="175" t="str">
        <f>IF(AA22="","","ft")</f>
        <v/>
      </c>
      <c r="AE22" s="176"/>
      <c r="AF22" s="177"/>
      <c r="AG22" s="171"/>
      <c r="AH22" s="171"/>
      <c r="AI22" s="171"/>
      <c r="AJ22" s="171"/>
      <c r="AK22" s="171"/>
      <c r="AL22" s="171"/>
      <c r="AM22" s="171"/>
      <c r="AN22" s="171"/>
      <c r="AO22" s="171"/>
      <c r="AP22" s="171"/>
      <c r="AQ22" s="171"/>
      <c r="AR22" s="171"/>
      <c r="AS22" s="171"/>
      <c r="AT22" s="171"/>
      <c r="AU22" s="171"/>
      <c r="AV22" s="171"/>
      <c r="AW22" s="171"/>
      <c r="AX22" s="172"/>
      <c r="AY22" s="177"/>
      <c r="AZ22" s="171"/>
      <c r="BA22" s="171"/>
      <c r="BB22" s="171"/>
      <c r="BC22" s="171"/>
      <c r="BD22" s="171"/>
      <c r="BE22" s="171"/>
      <c r="BF22" s="171"/>
      <c r="BG22" s="171"/>
      <c r="BH22" s="171"/>
      <c r="BI22" s="171"/>
      <c r="BJ22" s="171"/>
      <c r="BK22" s="171"/>
      <c r="BL22" s="171"/>
      <c r="BM22" s="171"/>
      <c r="BN22" s="171"/>
      <c r="BO22" s="171"/>
      <c r="BP22" s="171"/>
      <c r="BQ22" s="171"/>
      <c r="BR22" s="171"/>
      <c r="BS22" s="171"/>
      <c r="BT22" s="171"/>
      <c r="BU22" s="171"/>
      <c r="BV22" s="171"/>
      <c r="BW22" s="172"/>
      <c r="BX22" s="178"/>
      <c r="BY22" s="179"/>
      <c r="BZ22" s="179"/>
      <c r="CA22" s="179"/>
      <c r="CB22" s="179"/>
      <c r="CC22" s="180"/>
      <c r="CD22" s="41"/>
    </row>
    <row r="23" spans="1:128" s="40" customFormat="1" ht="13.15" customHeight="1" thickBot="1" x14ac:dyDescent="0.25">
      <c r="A23" s="108"/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V23" s="195"/>
      <c r="W23" s="196"/>
      <c r="X23" s="196"/>
      <c r="Y23" s="196"/>
      <c r="Z23" s="197"/>
      <c r="AA23" s="198"/>
      <c r="AB23" s="199"/>
      <c r="AC23" s="199"/>
      <c r="AD23" s="200" t="str">
        <f>IF(AA23="","","ft")</f>
        <v/>
      </c>
      <c r="AE23" s="201"/>
      <c r="AF23" s="202"/>
      <c r="AG23" s="196"/>
      <c r="AH23" s="196"/>
      <c r="AI23" s="196"/>
      <c r="AJ23" s="196"/>
      <c r="AK23" s="196"/>
      <c r="AL23" s="196"/>
      <c r="AM23" s="196"/>
      <c r="AN23" s="196"/>
      <c r="AO23" s="196"/>
      <c r="AP23" s="196"/>
      <c r="AQ23" s="196"/>
      <c r="AR23" s="196"/>
      <c r="AS23" s="196"/>
      <c r="AT23" s="196"/>
      <c r="AU23" s="196"/>
      <c r="AV23" s="196"/>
      <c r="AW23" s="196"/>
      <c r="AX23" s="197"/>
      <c r="AY23" s="202"/>
      <c r="AZ23" s="196"/>
      <c r="BA23" s="196"/>
      <c r="BB23" s="196"/>
      <c r="BC23" s="196"/>
      <c r="BD23" s="196"/>
      <c r="BE23" s="196"/>
      <c r="BF23" s="196"/>
      <c r="BG23" s="196"/>
      <c r="BH23" s="196"/>
      <c r="BI23" s="196"/>
      <c r="BJ23" s="196"/>
      <c r="BK23" s="196"/>
      <c r="BL23" s="196"/>
      <c r="BM23" s="196"/>
      <c r="BN23" s="196"/>
      <c r="BO23" s="196"/>
      <c r="BP23" s="196"/>
      <c r="BQ23" s="196"/>
      <c r="BR23" s="196"/>
      <c r="BS23" s="196"/>
      <c r="BT23" s="196"/>
      <c r="BU23" s="196"/>
      <c r="BV23" s="196"/>
      <c r="BW23" s="197"/>
      <c r="BX23" s="203"/>
      <c r="BY23" s="204"/>
      <c r="BZ23" s="204"/>
      <c r="CA23" s="204"/>
      <c r="CB23" s="204"/>
      <c r="CC23" s="205"/>
      <c r="CD23" s="41"/>
    </row>
    <row r="24" spans="1:128" s="18" customFormat="1" ht="3.6" customHeight="1" x14ac:dyDescent="0.2">
      <c r="V24" s="21"/>
      <c r="W24" s="21"/>
      <c r="X24" s="21"/>
      <c r="Y24" s="21"/>
      <c r="Z24" s="21"/>
      <c r="AA24" s="21"/>
      <c r="AB24" s="21"/>
      <c r="AC24" s="21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3"/>
      <c r="BM24" s="23"/>
      <c r="BN24" s="23"/>
      <c r="BO24" s="23"/>
      <c r="BP24" s="23"/>
      <c r="BQ24" s="23"/>
      <c r="BR24" s="23"/>
      <c r="BS24" s="23"/>
      <c r="BT24" s="24"/>
      <c r="BU24" s="24"/>
      <c r="BV24" s="24"/>
      <c r="BW24" s="24"/>
      <c r="BX24" s="24"/>
      <c r="BY24" s="24"/>
      <c r="BZ24" s="24"/>
      <c r="CA24" s="25"/>
      <c r="CB24" s="25"/>
      <c r="CC24" s="25"/>
      <c r="CD24" s="20"/>
      <c r="DW24" s="4"/>
    </row>
    <row r="25" spans="1:128" s="26" customFormat="1" ht="15.6" customHeight="1" thickBot="1" x14ac:dyDescent="0.25">
      <c r="V25" s="27" t="s">
        <v>40</v>
      </c>
      <c r="W25" s="28"/>
      <c r="X25" s="28"/>
      <c r="Y25" s="28"/>
      <c r="Z25" s="28"/>
      <c r="AA25" s="28"/>
      <c r="AB25" s="29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1"/>
      <c r="BE25" s="31"/>
      <c r="BF25" s="31"/>
      <c r="BG25" s="31"/>
      <c r="BH25" s="31"/>
      <c r="BI25" s="31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DW25" s="4"/>
      <c r="DX25" s="1"/>
    </row>
    <row r="26" spans="1:128" s="40" customFormat="1" ht="10.9" customHeight="1" x14ac:dyDescent="0.2">
      <c r="A26" s="108"/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V26" s="147" t="s">
        <v>31</v>
      </c>
      <c r="W26" s="148"/>
      <c r="X26" s="148"/>
      <c r="Y26" s="148"/>
      <c r="Z26" s="148"/>
      <c r="AA26" s="148"/>
      <c r="AB26" s="148"/>
      <c r="AC26" s="148"/>
      <c r="AD26" s="148"/>
      <c r="AE26" s="148"/>
      <c r="AF26" s="149" t="s">
        <v>32</v>
      </c>
      <c r="AG26" s="148"/>
      <c r="AH26" s="148"/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50"/>
      <c r="AY26" s="149" t="s">
        <v>33</v>
      </c>
      <c r="AZ26" s="148"/>
      <c r="BA26" s="148"/>
      <c r="BB26" s="148"/>
      <c r="BC26" s="148"/>
      <c r="BD26" s="148"/>
      <c r="BE26" s="148"/>
      <c r="BF26" s="148"/>
      <c r="BG26" s="148"/>
      <c r="BH26" s="148"/>
      <c r="BI26" s="148"/>
      <c r="BJ26" s="148"/>
      <c r="BK26" s="148"/>
      <c r="BL26" s="148"/>
      <c r="BM26" s="148"/>
      <c r="BN26" s="150"/>
      <c r="BO26" s="148" t="s">
        <v>34</v>
      </c>
      <c r="BP26" s="148"/>
      <c r="BQ26" s="148"/>
      <c r="BR26" s="148"/>
      <c r="BS26" s="148"/>
      <c r="BT26" s="148"/>
      <c r="BU26" s="148"/>
      <c r="BV26" s="148"/>
      <c r="BW26" s="148"/>
      <c r="BX26" s="148"/>
      <c r="BY26" s="148"/>
      <c r="BZ26" s="148"/>
      <c r="CA26" s="148"/>
      <c r="CB26" s="148"/>
      <c r="CC26" s="151"/>
    </row>
    <row r="27" spans="1:128" s="40" customFormat="1" ht="12.75" x14ac:dyDescent="0.2">
      <c r="A27" s="108"/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V27" s="152"/>
      <c r="W27" s="153"/>
      <c r="X27" s="153"/>
      <c r="Y27" s="153"/>
      <c r="Z27" s="153"/>
      <c r="AA27" s="153"/>
      <c r="AB27" s="153"/>
      <c r="AC27" s="153"/>
      <c r="AD27" s="153"/>
      <c r="AE27" s="155"/>
      <c r="AF27" s="154"/>
      <c r="AG27" s="153"/>
      <c r="AH27" s="153"/>
      <c r="AI27" s="153"/>
      <c r="AJ27" s="153"/>
      <c r="AK27" s="153"/>
      <c r="AL27" s="153"/>
      <c r="AM27" s="153"/>
      <c r="AN27" s="153"/>
      <c r="AO27" s="153"/>
      <c r="AP27" s="153"/>
      <c r="AQ27" s="153"/>
      <c r="AR27" s="153"/>
      <c r="AS27" s="153"/>
      <c r="AT27" s="153"/>
      <c r="AU27" s="153"/>
      <c r="AV27" s="153"/>
      <c r="AW27" s="153"/>
      <c r="AX27" s="155"/>
      <c r="AY27" s="154"/>
      <c r="AZ27" s="153"/>
      <c r="BA27" s="153"/>
      <c r="BB27" s="153"/>
      <c r="BC27" s="153"/>
      <c r="BD27" s="153"/>
      <c r="BE27" s="153"/>
      <c r="BF27" s="153"/>
      <c r="BG27" s="153"/>
      <c r="BH27" s="153"/>
      <c r="BI27" s="153"/>
      <c r="BJ27" s="153"/>
      <c r="BK27" s="153"/>
      <c r="BL27" s="153"/>
      <c r="BM27" s="153"/>
      <c r="BN27" s="155"/>
      <c r="BO27" s="154"/>
      <c r="BP27" s="153"/>
      <c r="BQ27" s="153"/>
      <c r="BR27" s="153"/>
      <c r="BS27" s="153"/>
      <c r="BT27" s="153"/>
      <c r="BU27" s="153"/>
      <c r="BV27" s="153"/>
      <c r="BW27" s="153"/>
      <c r="BX27" s="153"/>
      <c r="BY27" s="153"/>
      <c r="BZ27" s="153"/>
      <c r="CA27" s="153"/>
      <c r="CB27" s="153"/>
      <c r="CC27" s="156"/>
    </row>
    <row r="28" spans="1:128" s="35" customFormat="1" ht="2.4500000000000002" customHeight="1" x14ac:dyDescent="0.2">
      <c r="V28" s="32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33"/>
      <c r="CC28" s="34"/>
    </row>
    <row r="29" spans="1:128" s="18" customFormat="1" ht="15.6" customHeight="1" x14ac:dyDescent="0.2">
      <c r="V29" s="181" t="s">
        <v>35</v>
      </c>
      <c r="W29" s="182"/>
      <c r="X29" s="182"/>
      <c r="Y29" s="182"/>
      <c r="Z29" s="183"/>
      <c r="AA29" s="184" t="s">
        <v>36</v>
      </c>
      <c r="AB29" s="182"/>
      <c r="AC29" s="182"/>
      <c r="AD29" s="182"/>
      <c r="AE29" s="183"/>
      <c r="AF29" s="184" t="s">
        <v>37</v>
      </c>
      <c r="AG29" s="182"/>
      <c r="AH29" s="182"/>
      <c r="AI29" s="182"/>
      <c r="AJ29" s="182"/>
      <c r="AK29" s="182"/>
      <c r="AL29" s="182"/>
      <c r="AM29" s="182"/>
      <c r="AN29" s="182"/>
      <c r="AO29" s="182"/>
      <c r="AP29" s="182"/>
      <c r="AQ29" s="182"/>
      <c r="AR29" s="182"/>
      <c r="AS29" s="182"/>
      <c r="AT29" s="182"/>
      <c r="AU29" s="182"/>
      <c r="AV29" s="182"/>
      <c r="AW29" s="182"/>
      <c r="AX29" s="183"/>
      <c r="AY29" s="36" t="s">
        <v>38</v>
      </c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185" t="s">
        <v>39</v>
      </c>
      <c r="BY29" s="186"/>
      <c r="BZ29" s="186"/>
      <c r="CA29" s="186"/>
      <c r="CB29" s="186"/>
      <c r="CC29" s="187"/>
      <c r="CD29" s="38"/>
    </row>
    <row r="30" spans="1:128" s="40" customFormat="1" ht="13.15" customHeight="1" x14ac:dyDescent="0.2">
      <c r="A30" s="108"/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V30" s="170"/>
      <c r="W30" s="171"/>
      <c r="X30" s="171"/>
      <c r="Y30" s="171"/>
      <c r="Z30" s="172"/>
      <c r="AA30" s="173"/>
      <c r="AB30" s="174"/>
      <c r="AC30" s="174"/>
      <c r="AD30" s="175" t="str">
        <f>IF(AA30="","","ft")</f>
        <v/>
      </c>
      <c r="AE30" s="176"/>
      <c r="AF30" s="177"/>
      <c r="AG30" s="171"/>
      <c r="AH30" s="171"/>
      <c r="AI30" s="171"/>
      <c r="AJ30" s="171"/>
      <c r="AK30" s="171"/>
      <c r="AL30" s="171"/>
      <c r="AM30" s="171"/>
      <c r="AN30" s="171"/>
      <c r="AO30" s="171"/>
      <c r="AP30" s="171"/>
      <c r="AQ30" s="171"/>
      <c r="AR30" s="171"/>
      <c r="AS30" s="171"/>
      <c r="AT30" s="171"/>
      <c r="AU30" s="171"/>
      <c r="AV30" s="171"/>
      <c r="AW30" s="171"/>
      <c r="AX30" s="172"/>
      <c r="AY30" s="177"/>
      <c r="AZ30" s="171"/>
      <c r="BA30" s="171"/>
      <c r="BB30" s="171"/>
      <c r="BC30" s="171"/>
      <c r="BD30" s="171"/>
      <c r="BE30" s="171"/>
      <c r="BF30" s="171"/>
      <c r="BG30" s="171"/>
      <c r="BH30" s="171"/>
      <c r="BI30" s="171"/>
      <c r="BJ30" s="171"/>
      <c r="BK30" s="171"/>
      <c r="BL30" s="171"/>
      <c r="BM30" s="171"/>
      <c r="BN30" s="171"/>
      <c r="BO30" s="171"/>
      <c r="BP30" s="171"/>
      <c r="BQ30" s="171"/>
      <c r="BR30" s="171"/>
      <c r="BS30" s="171"/>
      <c r="BT30" s="171"/>
      <c r="BU30" s="171"/>
      <c r="BV30" s="171"/>
      <c r="BW30" s="172"/>
      <c r="BX30" s="178"/>
      <c r="BY30" s="179"/>
      <c r="BZ30" s="179"/>
      <c r="CA30" s="179"/>
      <c r="CB30" s="179"/>
      <c r="CC30" s="180"/>
      <c r="CD30" s="39"/>
    </row>
    <row r="31" spans="1:128" s="40" customFormat="1" ht="13.15" customHeight="1" x14ac:dyDescent="0.2">
      <c r="A31" s="108"/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8"/>
      <c r="V31" s="170"/>
      <c r="W31" s="171"/>
      <c r="X31" s="171"/>
      <c r="Y31" s="171"/>
      <c r="Z31" s="172"/>
      <c r="AA31" s="173"/>
      <c r="AB31" s="174"/>
      <c r="AC31" s="174"/>
      <c r="AD31" s="175" t="str">
        <f>IF(AA31="","","ft")</f>
        <v/>
      </c>
      <c r="AE31" s="176"/>
      <c r="AF31" s="177"/>
      <c r="AG31" s="171"/>
      <c r="AH31" s="171"/>
      <c r="AI31" s="171"/>
      <c r="AJ31" s="171"/>
      <c r="AK31" s="171"/>
      <c r="AL31" s="171"/>
      <c r="AM31" s="171"/>
      <c r="AN31" s="171"/>
      <c r="AO31" s="171"/>
      <c r="AP31" s="171"/>
      <c r="AQ31" s="171"/>
      <c r="AR31" s="171"/>
      <c r="AS31" s="171"/>
      <c r="AT31" s="171"/>
      <c r="AU31" s="171"/>
      <c r="AV31" s="171"/>
      <c r="AW31" s="171"/>
      <c r="AX31" s="172"/>
      <c r="AY31" s="177"/>
      <c r="AZ31" s="171"/>
      <c r="BA31" s="171"/>
      <c r="BB31" s="171"/>
      <c r="BC31" s="171"/>
      <c r="BD31" s="171"/>
      <c r="BE31" s="171"/>
      <c r="BF31" s="171"/>
      <c r="BG31" s="171"/>
      <c r="BH31" s="171"/>
      <c r="BI31" s="171"/>
      <c r="BJ31" s="171"/>
      <c r="BK31" s="171"/>
      <c r="BL31" s="171"/>
      <c r="BM31" s="171"/>
      <c r="BN31" s="171"/>
      <c r="BO31" s="171"/>
      <c r="BP31" s="171"/>
      <c r="BQ31" s="171"/>
      <c r="BR31" s="171"/>
      <c r="BS31" s="171"/>
      <c r="BT31" s="171"/>
      <c r="BU31" s="171"/>
      <c r="BV31" s="171"/>
      <c r="BW31" s="172"/>
      <c r="BX31" s="178"/>
      <c r="BY31" s="179"/>
      <c r="BZ31" s="179"/>
      <c r="CA31" s="179"/>
      <c r="CB31" s="179"/>
      <c r="CC31" s="180"/>
      <c r="CD31" s="41"/>
    </row>
    <row r="32" spans="1:128" s="40" customFormat="1" ht="13.15" customHeight="1" thickBot="1" x14ac:dyDescent="0.25">
      <c r="A32" s="108"/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8"/>
      <c r="V32" s="195"/>
      <c r="W32" s="196"/>
      <c r="X32" s="196"/>
      <c r="Y32" s="196"/>
      <c r="Z32" s="197"/>
      <c r="AA32" s="198"/>
      <c r="AB32" s="199"/>
      <c r="AC32" s="199"/>
      <c r="AD32" s="200" t="str">
        <f>IF(AA32="","","ft")</f>
        <v/>
      </c>
      <c r="AE32" s="201"/>
      <c r="AF32" s="202"/>
      <c r="AG32" s="196"/>
      <c r="AH32" s="196"/>
      <c r="AI32" s="196"/>
      <c r="AJ32" s="196"/>
      <c r="AK32" s="196"/>
      <c r="AL32" s="196"/>
      <c r="AM32" s="196"/>
      <c r="AN32" s="196"/>
      <c r="AO32" s="196"/>
      <c r="AP32" s="196"/>
      <c r="AQ32" s="196"/>
      <c r="AR32" s="196"/>
      <c r="AS32" s="196"/>
      <c r="AT32" s="196"/>
      <c r="AU32" s="196"/>
      <c r="AV32" s="196"/>
      <c r="AW32" s="196"/>
      <c r="AX32" s="197"/>
      <c r="AY32" s="202"/>
      <c r="AZ32" s="196"/>
      <c r="BA32" s="196"/>
      <c r="BB32" s="196"/>
      <c r="BC32" s="196"/>
      <c r="BD32" s="196"/>
      <c r="BE32" s="196"/>
      <c r="BF32" s="196"/>
      <c r="BG32" s="196"/>
      <c r="BH32" s="196"/>
      <c r="BI32" s="196"/>
      <c r="BJ32" s="196"/>
      <c r="BK32" s="196"/>
      <c r="BL32" s="196"/>
      <c r="BM32" s="196"/>
      <c r="BN32" s="196"/>
      <c r="BO32" s="196"/>
      <c r="BP32" s="196"/>
      <c r="BQ32" s="196"/>
      <c r="BR32" s="196"/>
      <c r="BS32" s="196"/>
      <c r="BT32" s="196"/>
      <c r="BU32" s="196"/>
      <c r="BV32" s="196"/>
      <c r="BW32" s="197"/>
      <c r="BX32" s="203"/>
      <c r="BY32" s="204"/>
      <c r="BZ32" s="204"/>
      <c r="CA32" s="204"/>
      <c r="CB32" s="204"/>
      <c r="CC32" s="205"/>
      <c r="CD32" s="41"/>
    </row>
    <row r="33" spans="1:128" s="18" customFormat="1" ht="24" customHeight="1" thickBot="1" x14ac:dyDescent="0.25">
      <c r="V33" s="42" t="s">
        <v>41</v>
      </c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43"/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3"/>
      <c r="BJ33" s="43"/>
      <c r="BK33" s="43"/>
      <c r="BL33" s="43"/>
      <c r="BM33" s="43"/>
      <c r="BN33" s="43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3"/>
      <c r="CB33" s="43"/>
      <c r="CC33" s="43"/>
      <c r="CD33" s="26"/>
      <c r="DR33" s="44"/>
      <c r="DS33" s="45"/>
      <c r="DT33" s="46"/>
      <c r="DW33" s="4"/>
    </row>
    <row r="34" spans="1:128" s="12" customFormat="1" ht="10.9" customHeight="1" x14ac:dyDescent="0.2">
      <c r="V34" s="116" t="s">
        <v>42</v>
      </c>
      <c r="W34" s="117"/>
      <c r="X34" s="117"/>
      <c r="Y34" s="117"/>
      <c r="Z34" s="117"/>
      <c r="AA34" s="118"/>
      <c r="AB34" s="149" t="s">
        <v>43</v>
      </c>
      <c r="AC34" s="148"/>
      <c r="AD34" s="148"/>
      <c r="AE34" s="148"/>
      <c r="AF34" s="148"/>
      <c r="AG34" s="148"/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50"/>
      <c r="BD34" s="149" t="s">
        <v>44</v>
      </c>
      <c r="BE34" s="148"/>
      <c r="BF34" s="148"/>
      <c r="BG34" s="148"/>
      <c r="BH34" s="148"/>
      <c r="BI34" s="148"/>
      <c r="BJ34" s="148"/>
      <c r="BK34" s="148"/>
      <c r="BL34" s="148"/>
      <c r="BM34" s="148"/>
      <c r="BN34" s="148"/>
      <c r="BO34" s="148"/>
      <c r="BP34" s="148"/>
      <c r="BQ34" s="148"/>
      <c r="BR34" s="148"/>
      <c r="BS34" s="148"/>
      <c r="BT34" s="148"/>
      <c r="BU34" s="148"/>
      <c r="BV34" s="148"/>
      <c r="BW34" s="148"/>
      <c r="BX34" s="148"/>
      <c r="BY34" s="148"/>
      <c r="BZ34" s="148"/>
      <c r="CA34" s="148"/>
      <c r="CB34" s="148"/>
      <c r="CC34" s="151"/>
      <c r="DQ34" s="47"/>
      <c r="DR34" s="48"/>
      <c r="DS34" s="48"/>
      <c r="DT34" s="49"/>
      <c r="DU34" s="47"/>
      <c r="DW34" s="10"/>
      <c r="DX34" s="50"/>
    </row>
    <row r="35" spans="1:128" s="18" customFormat="1" ht="13.15" customHeight="1" x14ac:dyDescent="0.2">
      <c r="V35" s="207"/>
      <c r="W35" s="208"/>
      <c r="X35" s="208"/>
      <c r="Y35" s="208"/>
      <c r="Z35" s="208"/>
      <c r="AA35" s="209"/>
      <c r="AB35" s="143"/>
      <c r="AC35" s="144"/>
      <c r="AD35" s="144"/>
      <c r="AE35" s="144"/>
      <c r="AF35" s="144"/>
      <c r="AG35" s="144"/>
      <c r="AH35" s="144"/>
      <c r="AI35" s="144"/>
      <c r="AJ35" s="144"/>
      <c r="AK35" s="144"/>
      <c r="AL35" s="144"/>
      <c r="AM35" s="144"/>
      <c r="AN35" s="144"/>
      <c r="AO35" s="144"/>
      <c r="AP35" s="144"/>
      <c r="AQ35" s="144"/>
      <c r="AR35" s="144"/>
      <c r="AS35" s="144"/>
      <c r="AT35" s="144"/>
      <c r="AU35" s="144"/>
      <c r="AV35" s="144"/>
      <c r="AW35" s="144"/>
      <c r="AX35" s="144"/>
      <c r="AY35" s="144"/>
      <c r="AZ35" s="144"/>
      <c r="BA35" s="144"/>
      <c r="BB35" s="144"/>
      <c r="BC35" s="145"/>
      <c r="BD35" s="210" t="str">
        <f>IF(AB35="","",AB35*62.245)</f>
        <v/>
      </c>
      <c r="BE35" s="211"/>
      <c r="BF35" s="211"/>
      <c r="BG35" s="211"/>
      <c r="BH35" s="211"/>
      <c r="BI35" s="211"/>
      <c r="BJ35" s="212" t="s">
        <v>45</v>
      </c>
      <c r="BK35" s="212"/>
      <c r="BL35" s="212"/>
      <c r="BM35" s="212"/>
      <c r="BN35" s="212"/>
      <c r="BO35" s="212"/>
      <c r="BP35" s="212"/>
      <c r="BQ35" s="212"/>
      <c r="BR35" s="212"/>
      <c r="BS35" s="212"/>
      <c r="BT35" s="212"/>
      <c r="BU35" s="212"/>
      <c r="BV35" s="212"/>
      <c r="BW35" s="212"/>
      <c r="BX35" s="212"/>
      <c r="BY35" s="212"/>
      <c r="BZ35" s="212"/>
      <c r="CA35" s="212"/>
      <c r="CB35" s="212"/>
      <c r="CC35" s="213"/>
      <c r="DQ35" s="2"/>
      <c r="DR35" s="51"/>
      <c r="DS35" s="52"/>
      <c r="DT35" s="53"/>
      <c r="DU35" s="54"/>
      <c r="DW35" s="4"/>
      <c r="DX35" s="55"/>
    </row>
    <row r="36" spans="1:128" s="12" customFormat="1" ht="21.6" customHeight="1" x14ac:dyDescent="0.2">
      <c r="V36" s="239" t="s">
        <v>46</v>
      </c>
      <c r="W36" s="233"/>
      <c r="X36" s="233"/>
      <c r="Y36" s="234"/>
      <c r="Z36" s="240" t="s">
        <v>47</v>
      </c>
      <c r="AA36" s="241"/>
      <c r="AB36" s="241"/>
      <c r="AC36" s="241"/>
      <c r="AD36" s="241"/>
      <c r="AE36" s="241"/>
      <c r="AF36" s="241"/>
      <c r="AG36" s="242"/>
      <c r="AH36" s="232" t="s">
        <v>48</v>
      </c>
      <c r="AI36" s="233"/>
      <c r="AJ36" s="233"/>
      <c r="AK36" s="233"/>
      <c r="AL36" s="234"/>
      <c r="AM36" s="232" t="s">
        <v>49</v>
      </c>
      <c r="AN36" s="233"/>
      <c r="AO36" s="233"/>
      <c r="AP36" s="234"/>
      <c r="AQ36" s="243" t="s">
        <v>50</v>
      </c>
      <c r="AR36" s="244"/>
      <c r="AS36" s="244"/>
      <c r="AT36" s="244"/>
      <c r="AU36" s="245"/>
      <c r="AV36" s="232" t="s">
        <v>51</v>
      </c>
      <c r="AW36" s="233"/>
      <c r="AX36" s="233"/>
      <c r="AY36" s="234"/>
      <c r="AZ36" s="232" t="s">
        <v>52</v>
      </c>
      <c r="BA36" s="233"/>
      <c r="BB36" s="233"/>
      <c r="BC36" s="234"/>
      <c r="BD36" s="232" t="s">
        <v>53</v>
      </c>
      <c r="BE36" s="233"/>
      <c r="BF36" s="233"/>
      <c r="BG36" s="233"/>
      <c r="BH36" s="234"/>
      <c r="BI36" s="232" t="s">
        <v>54</v>
      </c>
      <c r="BJ36" s="233"/>
      <c r="BK36" s="233"/>
      <c r="BL36" s="233"/>
      <c r="BM36" s="234"/>
      <c r="BN36" s="232" t="s">
        <v>55</v>
      </c>
      <c r="BO36" s="233"/>
      <c r="BP36" s="233"/>
      <c r="BQ36" s="233"/>
      <c r="BR36" s="234"/>
      <c r="BS36" s="235" t="s">
        <v>56</v>
      </c>
      <c r="BT36" s="236"/>
      <c r="BU36" s="236"/>
      <c r="BV36" s="236"/>
      <c r="BW36" s="237"/>
      <c r="BX36" s="217" t="s">
        <v>57</v>
      </c>
      <c r="BY36" s="218"/>
      <c r="BZ36" s="238"/>
      <c r="CA36" s="217" t="s">
        <v>58</v>
      </c>
      <c r="CB36" s="218"/>
      <c r="CC36" s="219"/>
      <c r="CD36" s="56"/>
      <c r="CQ36" s="220"/>
      <c r="CR36" s="220"/>
      <c r="CS36" s="220"/>
      <c r="CT36" s="220"/>
      <c r="CU36" s="220"/>
      <c r="DR36" s="57"/>
      <c r="DS36" s="58"/>
      <c r="DT36" s="59"/>
      <c r="DW36" s="10"/>
    </row>
    <row r="37" spans="1:128" s="60" customFormat="1" ht="15.6" customHeight="1" x14ac:dyDescent="0.2">
      <c r="T37" s="18"/>
      <c r="V37" s="221"/>
      <c r="W37" s="215"/>
      <c r="X37" s="215"/>
      <c r="Y37" s="215"/>
      <c r="Z37" s="222"/>
      <c r="AA37" s="223"/>
      <c r="AB37" s="224"/>
      <c r="AC37" s="223"/>
      <c r="AD37" s="223"/>
      <c r="AE37" s="223"/>
      <c r="AF37" s="223"/>
      <c r="AG37" s="225"/>
      <c r="AH37" s="214"/>
      <c r="AI37" s="215"/>
      <c r="AJ37" s="226"/>
      <c r="AK37" s="227"/>
      <c r="AL37" s="228"/>
      <c r="AM37" s="214"/>
      <c r="AN37" s="215"/>
      <c r="AO37" s="215"/>
      <c r="AP37" s="216"/>
      <c r="AQ37" s="229"/>
      <c r="AR37" s="230"/>
      <c r="AS37" s="230"/>
      <c r="AT37" s="230"/>
      <c r="AU37" s="231"/>
      <c r="AV37" s="214"/>
      <c r="AW37" s="215"/>
      <c r="AX37" s="215"/>
      <c r="AY37" s="216"/>
      <c r="AZ37" s="214"/>
      <c r="BA37" s="215"/>
      <c r="BB37" s="215"/>
      <c r="BC37" s="216"/>
      <c r="BD37" s="249" t="str">
        <f>IF(OR(AV37="",AZ37=""),"",AVERAGE(AV37,AZ37))</f>
        <v/>
      </c>
      <c r="BE37" s="250"/>
      <c r="BF37" s="250"/>
      <c r="BG37" s="250"/>
      <c r="BH37" s="251"/>
      <c r="BI37" s="252" t="str">
        <f>IF(OR(AM37="",AQ37=""),"",IF(AQ37="Device 1",INDEX($V$21:$CC$23,MATCH(AM37,$V$21:$V$23,0),11),IF(AQ37="Device 2",INDEX($V$30:$CC$32,MATCH(AM37,$V$30:$V$32,0),11),"")))</f>
        <v/>
      </c>
      <c r="BJ37" s="253"/>
      <c r="BK37" s="253"/>
      <c r="BL37" s="253"/>
      <c r="BM37" s="254"/>
      <c r="BN37" s="252" t="str">
        <f>IF(OR(BD37="",BI37=""),"",BD37+BI37)</f>
        <v/>
      </c>
      <c r="BO37" s="253"/>
      <c r="BP37" s="253"/>
      <c r="BQ37" s="253"/>
      <c r="BR37" s="254"/>
      <c r="BS37" s="255" t="str">
        <f>IF(OR($BD$35="",BN37=""),"",BN37/$BD$35*100)</f>
        <v/>
      </c>
      <c r="BT37" s="256"/>
      <c r="BU37" s="256"/>
      <c r="BV37" s="256"/>
      <c r="BW37" s="257"/>
      <c r="BX37" s="246" t="str">
        <f>IF(BS37="","",92)</f>
        <v/>
      </c>
      <c r="BY37" s="247"/>
      <c r="BZ37" s="258"/>
      <c r="CA37" s="246" t="str">
        <f>IF(BS37="","",98)</f>
        <v/>
      </c>
      <c r="CB37" s="247"/>
      <c r="CC37" s="248"/>
      <c r="CD37" s="56"/>
      <c r="CE37" s="61" t="str">
        <f>IF(OR(AV37="",AZ37=""),"",IF(ABS(AV37-AZ37)&gt;2.5,"ATTENTION: Readings are greater than 2.5 lb/ft. Re-test in both directions.",IFERROR(IF(BI37="","",""),"Check Device Correlation Data")))</f>
        <v/>
      </c>
      <c r="CQ37" s="206"/>
      <c r="CR37" s="206"/>
      <c r="CS37" s="206"/>
      <c r="CT37" s="206"/>
      <c r="CU37" s="206"/>
      <c r="DR37" s="62"/>
      <c r="DS37" s="23"/>
      <c r="DT37" s="63"/>
      <c r="DU37" s="64"/>
      <c r="DV37" s="65"/>
      <c r="DW37" s="4"/>
      <c r="DX37" s="64"/>
    </row>
    <row r="38" spans="1:128" s="60" customFormat="1" ht="15.6" customHeight="1" x14ac:dyDescent="0.2">
      <c r="T38" s="66"/>
      <c r="U38" s="66"/>
      <c r="V38" s="221"/>
      <c r="W38" s="215"/>
      <c r="X38" s="215"/>
      <c r="Y38" s="215"/>
      <c r="Z38" s="222"/>
      <c r="AA38" s="223"/>
      <c r="AB38" s="224"/>
      <c r="AC38" s="223"/>
      <c r="AD38" s="223"/>
      <c r="AE38" s="223"/>
      <c r="AF38" s="223"/>
      <c r="AG38" s="225"/>
      <c r="AH38" s="214"/>
      <c r="AI38" s="215"/>
      <c r="AJ38" s="226"/>
      <c r="AK38" s="227"/>
      <c r="AL38" s="228"/>
      <c r="AM38" s="214"/>
      <c r="AN38" s="215"/>
      <c r="AO38" s="215"/>
      <c r="AP38" s="216"/>
      <c r="AQ38" s="229"/>
      <c r="AR38" s="230"/>
      <c r="AS38" s="230"/>
      <c r="AT38" s="230"/>
      <c r="AU38" s="231"/>
      <c r="AV38" s="214"/>
      <c r="AW38" s="215"/>
      <c r="AX38" s="215"/>
      <c r="AY38" s="216"/>
      <c r="AZ38" s="214"/>
      <c r="BA38" s="215"/>
      <c r="BB38" s="215"/>
      <c r="BC38" s="216"/>
      <c r="BD38" s="249" t="str">
        <f t="shared" ref="BD38:BD61" si="0">IF(OR(AV38="",AZ38=""),"",AVERAGE(AV38,AZ38))</f>
        <v/>
      </c>
      <c r="BE38" s="250"/>
      <c r="BF38" s="250"/>
      <c r="BG38" s="250"/>
      <c r="BH38" s="251"/>
      <c r="BI38" s="252" t="str">
        <f t="shared" ref="BI38:BI61" si="1">IF(OR(AM38="",AQ38=""),"",IF(AQ38="Device 1",INDEX($V$21:$CC$23,MATCH(AM38,$V$21:$V$23,0),11),IF(AQ38="Device 2",INDEX($V$30:$CC$32,MATCH(AM38,$V$30:$V$32,0),11),"")))</f>
        <v/>
      </c>
      <c r="BJ38" s="253"/>
      <c r="BK38" s="253"/>
      <c r="BL38" s="253"/>
      <c r="BM38" s="254"/>
      <c r="BN38" s="252" t="str">
        <f t="shared" ref="BN38:BN61" si="2">IF(OR(BD38="",BI38=""),"",BD38+BI38)</f>
        <v/>
      </c>
      <c r="BO38" s="253"/>
      <c r="BP38" s="253"/>
      <c r="BQ38" s="253"/>
      <c r="BR38" s="254"/>
      <c r="BS38" s="255" t="str">
        <f t="shared" ref="BS38:BS61" si="3">IF(OR($BD$35="",BN38=""),"",BN38/$BD$35*100)</f>
        <v/>
      </c>
      <c r="BT38" s="256"/>
      <c r="BU38" s="256"/>
      <c r="BV38" s="256"/>
      <c r="BW38" s="257"/>
      <c r="BX38" s="246" t="str">
        <f t="shared" ref="BX38:BX60" si="4">IF(BS38="","",92)</f>
        <v/>
      </c>
      <c r="BY38" s="247"/>
      <c r="BZ38" s="258"/>
      <c r="CA38" s="246" t="str">
        <f t="shared" ref="CA38:CA60" si="5">IF(BS38="","",98)</f>
        <v/>
      </c>
      <c r="CB38" s="247"/>
      <c r="CC38" s="248"/>
      <c r="CD38" s="56"/>
      <c r="CE38" s="61" t="str">
        <f t="shared" ref="CE38:CE61" si="6">IFERROR(IF(BI38="","",""),"Check Device Correlation Data")</f>
        <v/>
      </c>
      <c r="CN38" s="66"/>
      <c r="CO38" s="66"/>
      <c r="CP38" s="66"/>
      <c r="CQ38" s="206"/>
      <c r="CR38" s="206"/>
      <c r="CS38" s="206"/>
      <c r="CT38" s="206"/>
      <c r="CU38" s="206"/>
      <c r="DE38" s="66"/>
      <c r="DF38" s="66"/>
      <c r="DG38" s="66"/>
      <c r="DH38" s="66"/>
      <c r="DI38" s="66"/>
      <c r="DJ38" s="66"/>
      <c r="DK38" s="66"/>
      <c r="DL38" s="66"/>
      <c r="DM38" s="66"/>
      <c r="DN38" s="66"/>
      <c r="DO38" s="66"/>
      <c r="DP38" s="66"/>
      <c r="DQ38" s="66"/>
      <c r="DR38" s="62"/>
      <c r="DS38" s="23"/>
      <c r="DT38" s="63"/>
      <c r="DU38" s="64"/>
      <c r="DV38" s="65"/>
      <c r="DW38" s="4"/>
      <c r="DX38" s="64"/>
    </row>
    <row r="39" spans="1:128" s="50" customFormat="1" ht="15.6" customHeight="1" x14ac:dyDescent="0.25">
      <c r="A39" s="109"/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67"/>
      <c r="U39" s="67"/>
      <c r="V39" s="221"/>
      <c r="W39" s="215"/>
      <c r="X39" s="215"/>
      <c r="Y39" s="215"/>
      <c r="Z39" s="222"/>
      <c r="AA39" s="223"/>
      <c r="AB39" s="224"/>
      <c r="AC39" s="223"/>
      <c r="AD39" s="223"/>
      <c r="AE39" s="223"/>
      <c r="AF39" s="223"/>
      <c r="AG39" s="225"/>
      <c r="AH39" s="214"/>
      <c r="AI39" s="215"/>
      <c r="AJ39" s="226"/>
      <c r="AK39" s="227"/>
      <c r="AL39" s="228"/>
      <c r="AM39" s="214"/>
      <c r="AN39" s="215"/>
      <c r="AO39" s="215"/>
      <c r="AP39" s="216"/>
      <c r="AQ39" s="229"/>
      <c r="AR39" s="230"/>
      <c r="AS39" s="230"/>
      <c r="AT39" s="230"/>
      <c r="AU39" s="231"/>
      <c r="AV39" s="214"/>
      <c r="AW39" s="215"/>
      <c r="AX39" s="215"/>
      <c r="AY39" s="216"/>
      <c r="AZ39" s="214"/>
      <c r="BA39" s="215"/>
      <c r="BB39" s="215"/>
      <c r="BC39" s="216"/>
      <c r="BD39" s="249" t="str">
        <f t="shared" si="0"/>
        <v/>
      </c>
      <c r="BE39" s="250"/>
      <c r="BF39" s="250"/>
      <c r="BG39" s="250"/>
      <c r="BH39" s="251"/>
      <c r="BI39" s="252" t="str">
        <f t="shared" si="1"/>
        <v/>
      </c>
      <c r="BJ39" s="253"/>
      <c r="BK39" s="253"/>
      <c r="BL39" s="253"/>
      <c r="BM39" s="254"/>
      <c r="BN39" s="252" t="str">
        <f t="shared" si="2"/>
        <v/>
      </c>
      <c r="BO39" s="253"/>
      <c r="BP39" s="253"/>
      <c r="BQ39" s="253"/>
      <c r="BR39" s="254"/>
      <c r="BS39" s="255" t="str">
        <f t="shared" si="3"/>
        <v/>
      </c>
      <c r="BT39" s="256"/>
      <c r="BU39" s="256"/>
      <c r="BV39" s="256"/>
      <c r="BW39" s="257"/>
      <c r="BX39" s="246" t="str">
        <f t="shared" si="4"/>
        <v/>
      </c>
      <c r="BY39" s="247"/>
      <c r="BZ39" s="258"/>
      <c r="CA39" s="246" t="str">
        <f t="shared" si="5"/>
        <v/>
      </c>
      <c r="CB39" s="247"/>
      <c r="CC39" s="248"/>
      <c r="CD39" s="68"/>
      <c r="CE39" s="61" t="str">
        <f t="shared" si="6"/>
        <v/>
      </c>
      <c r="CN39" s="67"/>
      <c r="CO39" s="67"/>
      <c r="CP39" s="67"/>
      <c r="CQ39" s="206"/>
      <c r="CR39" s="206"/>
      <c r="CS39" s="206"/>
      <c r="CT39" s="206"/>
      <c r="CU39" s="206"/>
      <c r="DE39" s="67"/>
      <c r="DF39" s="67"/>
      <c r="DG39" s="67"/>
      <c r="DH39" s="67"/>
      <c r="DI39" s="67"/>
      <c r="DJ39" s="67"/>
      <c r="DK39" s="67"/>
      <c r="DL39" s="67"/>
      <c r="DM39" s="67"/>
      <c r="DN39" s="67"/>
      <c r="DO39" s="67"/>
      <c r="DP39" s="67"/>
      <c r="DQ39" s="67"/>
      <c r="DR39" s="57"/>
      <c r="DS39" s="58"/>
      <c r="DT39" s="59"/>
      <c r="DW39" s="10"/>
    </row>
    <row r="40" spans="1:128" s="18" customFormat="1" ht="15.6" customHeight="1" x14ac:dyDescent="0.2">
      <c r="T40" s="66"/>
      <c r="U40" s="66"/>
      <c r="V40" s="221"/>
      <c r="W40" s="215"/>
      <c r="X40" s="215"/>
      <c r="Y40" s="215"/>
      <c r="Z40" s="222"/>
      <c r="AA40" s="223"/>
      <c r="AB40" s="224"/>
      <c r="AC40" s="223"/>
      <c r="AD40" s="223"/>
      <c r="AE40" s="223"/>
      <c r="AF40" s="223"/>
      <c r="AG40" s="225"/>
      <c r="AH40" s="214"/>
      <c r="AI40" s="215"/>
      <c r="AJ40" s="226"/>
      <c r="AK40" s="227"/>
      <c r="AL40" s="228"/>
      <c r="AM40" s="214"/>
      <c r="AN40" s="215"/>
      <c r="AO40" s="215"/>
      <c r="AP40" s="216"/>
      <c r="AQ40" s="229"/>
      <c r="AR40" s="230"/>
      <c r="AS40" s="230"/>
      <c r="AT40" s="230"/>
      <c r="AU40" s="231"/>
      <c r="AV40" s="214"/>
      <c r="AW40" s="215"/>
      <c r="AX40" s="215"/>
      <c r="AY40" s="216"/>
      <c r="AZ40" s="214"/>
      <c r="BA40" s="215"/>
      <c r="BB40" s="215"/>
      <c r="BC40" s="216"/>
      <c r="BD40" s="249" t="str">
        <f t="shared" si="0"/>
        <v/>
      </c>
      <c r="BE40" s="250"/>
      <c r="BF40" s="250"/>
      <c r="BG40" s="250"/>
      <c r="BH40" s="251"/>
      <c r="BI40" s="252" t="str">
        <f t="shared" si="1"/>
        <v/>
      </c>
      <c r="BJ40" s="253"/>
      <c r="BK40" s="253"/>
      <c r="BL40" s="253"/>
      <c r="BM40" s="254"/>
      <c r="BN40" s="252" t="str">
        <f t="shared" si="2"/>
        <v/>
      </c>
      <c r="BO40" s="253"/>
      <c r="BP40" s="253"/>
      <c r="BQ40" s="253"/>
      <c r="BR40" s="254"/>
      <c r="BS40" s="255" t="str">
        <f t="shared" si="3"/>
        <v/>
      </c>
      <c r="BT40" s="256"/>
      <c r="BU40" s="256"/>
      <c r="BV40" s="256"/>
      <c r="BW40" s="257"/>
      <c r="BX40" s="246" t="str">
        <f t="shared" si="4"/>
        <v/>
      </c>
      <c r="BY40" s="247"/>
      <c r="BZ40" s="258"/>
      <c r="CA40" s="246" t="str">
        <f t="shared" si="5"/>
        <v/>
      </c>
      <c r="CB40" s="247"/>
      <c r="CC40" s="248"/>
      <c r="CD40" s="68"/>
      <c r="CE40" s="61" t="str">
        <f t="shared" si="6"/>
        <v/>
      </c>
      <c r="CN40" s="66"/>
      <c r="CO40" s="66"/>
      <c r="CP40" s="66"/>
      <c r="CQ40" s="206"/>
      <c r="CR40" s="206"/>
      <c r="CS40" s="206"/>
      <c r="CT40" s="206"/>
      <c r="CU40" s="206"/>
      <c r="DE40" s="66"/>
      <c r="DF40" s="66"/>
      <c r="DG40" s="66"/>
      <c r="DH40" s="66"/>
      <c r="DI40" s="66"/>
      <c r="DJ40" s="66"/>
      <c r="DK40" s="66"/>
      <c r="DL40" s="66"/>
      <c r="DM40" s="66"/>
      <c r="DN40" s="66"/>
      <c r="DO40" s="66"/>
      <c r="DP40" s="66"/>
      <c r="DR40" s="62"/>
      <c r="DS40" s="23"/>
      <c r="DT40" s="63"/>
      <c r="DW40" s="4"/>
    </row>
    <row r="41" spans="1:128" s="50" customFormat="1" ht="15.6" customHeight="1" x14ac:dyDescent="0.25">
      <c r="A41" s="109"/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67"/>
      <c r="U41" s="67"/>
      <c r="V41" s="221"/>
      <c r="W41" s="215"/>
      <c r="X41" s="215"/>
      <c r="Y41" s="215"/>
      <c r="Z41" s="222"/>
      <c r="AA41" s="223"/>
      <c r="AB41" s="224"/>
      <c r="AC41" s="223"/>
      <c r="AD41" s="223"/>
      <c r="AE41" s="223"/>
      <c r="AF41" s="223"/>
      <c r="AG41" s="225"/>
      <c r="AH41" s="214"/>
      <c r="AI41" s="215"/>
      <c r="AJ41" s="226"/>
      <c r="AK41" s="227"/>
      <c r="AL41" s="228"/>
      <c r="AM41" s="214"/>
      <c r="AN41" s="215"/>
      <c r="AO41" s="215"/>
      <c r="AP41" s="216"/>
      <c r="AQ41" s="229"/>
      <c r="AR41" s="230"/>
      <c r="AS41" s="230"/>
      <c r="AT41" s="230"/>
      <c r="AU41" s="231"/>
      <c r="AV41" s="214"/>
      <c r="AW41" s="215"/>
      <c r="AX41" s="215"/>
      <c r="AY41" s="216"/>
      <c r="AZ41" s="214"/>
      <c r="BA41" s="215"/>
      <c r="BB41" s="215"/>
      <c r="BC41" s="216"/>
      <c r="BD41" s="249" t="str">
        <f t="shared" si="0"/>
        <v/>
      </c>
      <c r="BE41" s="250"/>
      <c r="BF41" s="250"/>
      <c r="BG41" s="250"/>
      <c r="BH41" s="251"/>
      <c r="BI41" s="252" t="str">
        <f t="shared" si="1"/>
        <v/>
      </c>
      <c r="BJ41" s="253"/>
      <c r="BK41" s="253"/>
      <c r="BL41" s="253"/>
      <c r="BM41" s="254"/>
      <c r="BN41" s="252" t="str">
        <f t="shared" si="2"/>
        <v/>
      </c>
      <c r="BO41" s="253"/>
      <c r="BP41" s="253"/>
      <c r="BQ41" s="253"/>
      <c r="BR41" s="254"/>
      <c r="BS41" s="255" t="str">
        <f t="shared" si="3"/>
        <v/>
      </c>
      <c r="BT41" s="256"/>
      <c r="BU41" s="256"/>
      <c r="BV41" s="256"/>
      <c r="BW41" s="257"/>
      <c r="BX41" s="246" t="str">
        <f t="shared" si="4"/>
        <v/>
      </c>
      <c r="BY41" s="247"/>
      <c r="BZ41" s="258"/>
      <c r="CA41" s="246" t="str">
        <f t="shared" si="5"/>
        <v/>
      </c>
      <c r="CB41" s="247"/>
      <c r="CC41" s="248"/>
      <c r="CD41" s="69"/>
      <c r="CE41" s="61" t="str">
        <f t="shared" si="6"/>
        <v/>
      </c>
      <c r="CN41" s="67"/>
      <c r="CO41" s="67"/>
      <c r="CP41" s="67"/>
      <c r="CQ41" s="206"/>
      <c r="CR41" s="206"/>
      <c r="CS41" s="206"/>
      <c r="CT41" s="206"/>
      <c r="CU41" s="206"/>
      <c r="DE41" s="67"/>
      <c r="DF41" s="67"/>
      <c r="DG41" s="67"/>
      <c r="DH41" s="67"/>
      <c r="DI41" s="67"/>
      <c r="DJ41" s="67"/>
      <c r="DK41" s="67"/>
      <c r="DL41" s="67"/>
      <c r="DM41" s="67"/>
      <c r="DN41" s="67"/>
      <c r="DO41" s="67"/>
      <c r="DP41" s="67"/>
      <c r="DR41" s="70"/>
      <c r="DS41" s="71"/>
      <c r="DT41" s="72"/>
      <c r="DW41" s="10"/>
    </row>
    <row r="42" spans="1:128" s="60" customFormat="1" ht="15.6" customHeight="1" x14ac:dyDescent="0.2">
      <c r="V42" s="221"/>
      <c r="W42" s="215"/>
      <c r="X42" s="215"/>
      <c r="Y42" s="215"/>
      <c r="Z42" s="222"/>
      <c r="AA42" s="223"/>
      <c r="AB42" s="224"/>
      <c r="AC42" s="223"/>
      <c r="AD42" s="223"/>
      <c r="AE42" s="223"/>
      <c r="AF42" s="223"/>
      <c r="AG42" s="225"/>
      <c r="AH42" s="214"/>
      <c r="AI42" s="215"/>
      <c r="AJ42" s="226"/>
      <c r="AK42" s="227"/>
      <c r="AL42" s="228"/>
      <c r="AM42" s="214"/>
      <c r="AN42" s="215"/>
      <c r="AO42" s="215"/>
      <c r="AP42" s="216"/>
      <c r="AQ42" s="229"/>
      <c r="AR42" s="230"/>
      <c r="AS42" s="230"/>
      <c r="AT42" s="230"/>
      <c r="AU42" s="231"/>
      <c r="AV42" s="214"/>
      <c r="AW42" s="215"/>
      <c r="AX42" s="215"/>
      <c r="AY42" s="216"/>
      <c r="AZ42" s="214"/>
      <c r="BA42" s="215"/>
      <c r="BB42" s="215"/>
      <c r="BC42" s="216"/>
      <c r="BD42" s="249" t="str">
        <f t="shared" si="0"/>
        <v/>
      </c>
      <c r="BE42" s="250"/>
      <c r="BF42" s="250"/>
      <c r="BG42" s="250"/>
      <c r="BH42" s="251"/>
      <c r="BI42" s="252" t="str">
        <f t="shared" si="1"/>
        <v/>
      </c>
      <c r="BJ42" s="253"/>
      <c r="BK42" s="253"/>
      <c r="BL42" s="253"/>
      <c r="BM42" s="254"/>
      <c r="BN42" s="252" t="str">
        <f t="shared" si="2"/>
        <v/>
      </c>
      <c r="BO42" s="253"/>
      <c r="BP42" s="253"/>
      <c r="BQ42" s="253"/>
      <c r="BR42" s="254"/>
      <c r="BS42" s="255" t="str">
        <f t="shared" si="3"/>
        <v/>
      </c>
      <c r="BT42" s="256"/>
      <c r="BU42" s="256"/>
      <c r="BV42" s="256"/>
      <c r="BW42" s="257"/>
      <c r="BX42" s="246" t="str">
        <f t="shared" si="4"/>
        <v/>
      </c>
      <c r="BY42" s="247"/>
      <c r="BZ42" s="258"/>
      <c r="CA42" s="246" t="str">
        <f t="shared" si="5"/>
        <v/>
      </c>
      <c r="CB42" s="247"/>
      <c r="CC42" s="248"/>
      <c r="CD42" s="73"/>
      <c r="CE42" s="61" t="str">
        <f t="shared" si="6"/>
        <v/>
      </c>
      <c r="CQ42" s="206"/>
      <c r="CR42" s="206"/>
      <c r="CS42" s="206"/>
      <c r="CT42" s="206"/>
      <c r="CU42" s="206"/>
      <c r="DW42" s="4"/>
    </row>
    <row r="43" spans="1:128" s="60" customFormat="1" ht="15.6" customHeight="1" x14ac:dyDescent="0.2">
      <c r="V43" s="221"/>
      <c r="W43" s="215"/>
      <c r="X43" s="215"/>
      <c r="Y43" s="215"/>
      <c r="Z43" s="222"/>
      <c r="AA43" s="223"/>
      <c r="AB43" s="224"/>
      <c r="AC43" s="223"/>
      <c r="AD43" s="223"/>
      <c r="AE43" s="223"/>
      <c r="AF43" s="223"/>
      <c r="AG43" s="225"/>
      <c r="AH43" s="214"/>
      <c r="AI43" s="215"/>
      <c r="AJ43" s="226"/>
      <c r="AK43" s="227"/>
      <c r="AL43" s="228"/>
      <c r="AM43" s="214"/>
      <c r="AN43" s="215"/>
      <c r="AO43" s="215"/>
      <c r="AP43" s="216"/>
      <c r="AQ43" s="229"/>
      <c r="AR43" s="230"/>
      <c r="AS43" s="230"/>
      <c r="AT43" s="230"/>
      <c r="AU43" s="231"/>
      <c r="AV43" s="214"/>
      <c r="AW43" s="215"/>
      <c r="AX43" s="215"/>
      <c r="AY43" s="216"/>
      <c r="AZ43" s="214"/>
      <c r="BA43" s="215"/>
      <c r="BB43" s="215"/>
      <c r="BC43" s="216"/>
      <c r="BD43" s="249" t="str">
        <f t="shared" si="0"/>
        <v/>
      </c>
      <c r="BE43" s="250"/>
      <c r="BF43" s="250"/>
      <c r="BG43" s="250"/>
      <c r="BH43" s="251"/>
      <c r="BI43" s="252" t="str">
        <f t="shared" si="1"/>
        <v/>
      </c>
      <c r="BJ43" s="253"/>
      <c r="BK43" s="253"/>
      <c r="BL43" s="253"/>
      <c r="BM43" s="254"/>
      <c r="BN43" s="252" t="str">
        <f t="shared" si="2"/>
        <v/>
      </c>
      <c r="BO43" s="253"/>
      <c r="BP43" s="253"/>
      <c r="BQ43" s="253"/>
      <c r="BR43" s="254"/>
      <c r="BS43" s="255" t="str">
        <f t="shared" si="3"/>
        <v/>
      </c>
      <c r="BT43" s="256"/>
      <c r="BU43" s="256"/>
      <c r="BV43" s="256"/>
      <c r="BW43" s="257"/>
      <c r="BX43" s="246" t="str">
        <f t="shared" si="4"/>
        <v/>
      </c>
      <c r="BY43" s="247"/>
      <c r="BZ43" s="258"/>
      <c r="CA43" s="246" t="str">
        <f t="shared" si="5"/>
        <v/>
      </c>
      <c r="CB43" s="247"/>
      <c r="CC43" s="248"/>
      <c r="CD43" s="56"/>
      <c r="CE43" s="61" t="str">
        <f t="shared" si="6"/>
        <v/>
      </c>
      <c r="CQ43" s="206"/>
      <c r="CR43" s="206"/>
      <c r="CS43" s="206"/>
      <c r="CT43" s="206"/>
      <c r="CU43" s="206"/>
      <c r="DW43" s="4"/>
    </row>
    <row r="44" spans="1:128" s="65" customFormat="1" ht="15.6" customHeight="1" x14ac:dyDescent="0.2">
      <c r="V44" s="221"/>
      <c r="W44" s="215"/>
      <c r="X44" s="215"/>
      <c r="Y44" s="215"/>
      <c r="Z44" s="222"/>
      <c r="AA44" s="223"/>
      <c r="AB44" s="224"/>
      <c r="AC44" s="223"/>
      <c r="AD44" s="223"/>
      <c r="AE44" s="223"/>
      <c r="AF44" s="223"/>
      <c r="AG44" s="225"/>
      <c r="AH44" s="214"/>
      <c r="AI44" s="215"/>
      <c r="AJ44" s="226"/>
      <c r="AK44" s="227"/>
      <c r="AL44" s="228"/>
      <c r="AM44" s="214"/>
      <c r="AN44" s="215"/>
      <c r="AO44" s="215"/>
      <c r="AP44" s="216"/>
      <c r="AQ44" s="229"/>
      <c r="AR44" s="230"/>
      <c r="AS44" s="230"/>
      <c r="AT44" s="230"/>
      <c r="AU44" s="231"/>
      <c r="AV44" s="214"/>
      <c r="AW44" s="215"/>
      <c r="AX44" s="215"/>
      <c r="AY44" s="216"/>
      <c r="AZ44" s="214"/>
      <c r="BA44" s="215"/>
      <c r="BB44" s="215"/>
      <c r="BC44" s="216"/>
      <c r="BD44" s="249" t="str">
        <f t="shared" si="0"/>
        <v/>
      </c>
      <c r="BE44" s="250"/>
      <c r="BF44" s="250"/>
      <c r="BG44" s="250"/>
      <c r="BH44" s="251"/>
      <c r="BI44" s="252" t="str">
        <f t="shared" si="1"/>
        <v/>
      </c>
      <c r="BJ44" s="253"/>
      <c r="BK44" s="253"/>
      <c r="BL44" s="253"/>
      <c r="BM44" s="254"/>
      <c r="BN44" s="252" t="str">
        <f t="shared" si="2"/>
        <v/>
      </c>
      <c r="BO44" s="253"/>
      <c r="BP44" s="253"/>
      <c r="BQ44" s="253"/>
      <c r="BR44" s="254"/>
      <c r="BS44" s="255" t="str">
        <f t="shared" si="3"/>
        <v/>
      </c>
      <c r="BT44" s="256"/>
      <c r="BU44" s="256"/>
      <c r="BV44" s="256"/>
      <c r="BW44" s="257"/>
      <c r="BX44" s="246" t="str">
        <f t="shared" si="4"/>
        <v/>
      </c>
      <c r="BY44" s="247"/>
      <c r="BZ44" s="258"/>
      <c r="CA44" s="246" t="str">
        <f t="shared" si="5"/>
        <v/>
      </c>
      <c r="CB44" s="247"/>
      <c r="CC44" s="248"/>
      <c r="CD44" s="56"/>
      <c r="CE44" s="61" t="str">
        <f t="shared" si="6"/>
        <v/>
      </c>
      <c r="CQ44" s="206"/>
      <c r="CR44" s="206"/>
      <c r="CS44" s="206"/>
      <c r="CT44" s="206"/>
      <c r="CU44" s="206"/>
      <c r="DW44" s="74"/>
    </row>
    <row r="45" spans="1:128" s="65" customFormat="1" ht="15.6" customHeight="1" x14ac:dyDescent="0.2">
      <c r="V45" s="221"/>
      <c r="W45" s="215"/>
      <c r="X45" s="215"/>
      <c r="Y45" s="215"/>
      <c r="Z45" s="222"/>
      <c r="AA45" s="223"/>
      <c r="AB45" s="224"/>
      <c r="AC45" s="223"/>
      <c r="AD45" s="223"/>
      <c r="AE45" s="223"/>
      <c r="AF45" s="223"/>
      <c r="AG45" s="225"/>
      <c r="AH45" s="214"/>
      <c r="AI45" s="215"/>
      <c r="AJ45" s="226"/>
      <c r="AK45" s="227"/>
      <c r="AL45" s="228"/>
      <c r="AM45" s="214"/>
      <c r="AN45" s="215"/>
      <c r="AO45" s="215"/>
      <c r="AP45" s="216"/>
      <c r="AQ45" s="229"/>
      <c r="AR45" s="230"/>
      <c r="AS45" s="230"/>
      <c r="AT45" s="230"/>
      <c r="AU45" s="231"/>
      <c r="AV45" s="214"/>
      <c r="AW45" s="215"/>
      <c r="AX45" s="215"/>
      <c r="AY45" s="216"/>
      <c r="AZ45" s="214"/>
      <c r="BA45" s="215"/>
      <c r="BB45" s="215"/>
      <c r="BC45" s="216"/>
      <c r="BD45" s="249" t="str">
        <f t="shared" si="0"/>
        <v/>
      </c>
      <c r="BE45" s="250"/>
      <c r="BF45" s="250"/>
      <c r="BG45" s="250"/>
      <c r="BH45" s="251"/>
      <c r="BI45" s="252" t="str">
        <f t="shared" si="1"/>
        <v/>
      </c>
      <c r="BJ45" s="253"/>
      <c r="BK45" s="253"/>
      <c r="BL45" s="253"/>
      <c r="BM45" s="254"/>
      <c r="BN45" s="252" t="str">
        <f t="shared" si="2"/>
        <v/>
      </c>
      <c r="BO45" s="253"/>
      <c r="BP45" s="253"/>
      <c r="BQ45" s="253"/>
      <c r="BR45" s="254"/>
      <c r="BS45" s="255" t="str">
        <f t="shared" si="3"/>
        <v/>
      </c>
      <c r="BT45" s="256"/>
      <c r="BU45" s="256"/>
      <c r="BV45" s="256"/>
      <c r="BW45" s="257"/>
      <c r="BX45" s="246" t="str">
        <f t="shared" si="4"/>
        <v/>
      </c>
      <c r="BY45" s="247"/>
      <c r="BZ45" s="258"/>
      <c r="CA45" s="246" t="str">
        <f t="shared" si="5"/>
        <v/>
      </c>
      <c r="CB45" s="247"/>
      <c r="CC45" s="248"/>
      <c r="CD45" s="56"/>
      <c r="CE45" s="61" t="str">
        <f t="shared" si="6"/>
        <v/>
      </c>
      <c r="CQ45" s="206"/>
      <c r="CR45" s="206"/>
      <c r="CS45" s="206"/>
      <c r="CT45" s="206"/>
      <c r="CU45" s="206"/>
      <c r="DR45" s="75"/>
      <c r="DW45" s="74"/>
    </row>
    <row r="46" spans="1:128" s="65" customFormat="1" ht="15.6" customHeight="1" x14ac:dyDescent="0.2">
      <c r="V46" s="221"/>
      <c r="W46" s="215"/>
      <c r="X46" s="215"/>
      <c r="Y46" s="215"/>
      <c r="Z46" s="222"/>
      <c r="AA46" s="223"/>
      <c r="AB46" s="224"/>
      <c r="AC46" s="223"/>
      <c r="AD46" s="223"/>
      <c r="AE46" s="223"/>
      <c r="AF46" s="223"/>
      <c r="AG46" s="225"/>
      <c r="AH46" s="214"/>
      <c r="AI46" s="215"/>
      <c r="AJ46" s="226"/>
      <c r="AK46" s="227"/>
      <c r="AL46" s="228"/>
      <c r="AM46" s="214"/>
      <c r="AN46" s="215"/>
      <c r="AO46" s="215"/>
      <c r="AP46" s="216"/>
      <c r="AQ46" s="229"/>
      <c r="AR46" s="230"/>
      <c r="AS46" s="230"/>
      <c r="AT46" s="230"/>
      <c r="AU46" s="231"/>
      <c r="AV46" s="214"/>
      <c r="AW46" s="215"/>
      <c r="AX46" s="215"/>
      <c r="AY46" s="216"/>
      <c r="AZ46" s="214"/>
      <c r="BA46" s="215"/>
      <c r="BB46" s="215"/>
      <c r="BC46" s="216"/>
      <c r="BD46" s="249" t="str">
        <f t="shared" si="0"/>
        <v/>
      </c>
      <c r="BE46" s="250"/>
      <c r="BF46" s="250"/>
      <c r="BG46" s="250"/>
      <c r="BH46" s="251"/>
      <c r="BI46" s="252" t="str">
        <f t="shared" si="1"/>
        <v/>
      </c>
      <c r="BJ46" s="253"/>
      <c r="BK46" s="253"/>
      <c r="BL46" s="253"/>
      <c r="BM46" s="254"/>
      <c r="BN46" s="252" t="str">
        <f t="shared" si="2"/>
        <v/>
      </c>
      <c r="BO46" s="253"/>
      <c r="BP46" s="253"/>
      <c r="BQ46" s="253"/>
      <c r="BR46" s="254"/>
      <c r="BS46" s="255" t="str">
        <f t="shared" si="3"/>
        <v/>
      </c>
      <c r="BT46" s="256"/>
      <c r="BU46" s="256"/>
      <c r="BV46" s="256"/>
      <c r="BW46" s="257"/>
      <c r="BX46" s="246" t="str">
        <f t="shared" si="4"/>
        <v/>
      </c>
      <c r="BY46" s="247"/>
      <c r="BZ46" s="258"/>
      <c r="CA46" s="246" t="str">
        <f t="shared" si="5"/>
        <v/>
      </c>
      <c r="CB46" s="247"/>
      <c r="CC46" s="248"/>
      <c r="CD46" s="56"/>
      <c r="CE46" s="61" t="str">
        <f t="shared" si="6"/>
        <v/>
      </c>
      <c r="CQ46" s="206"/>
      <c r="CR46" s="206"/>
      <c r="CS46" s="206"/>
      <c r="CT46" s="206"/>
      <c r="CU46" s="206"/>
      <c r="DW46" s="74"/>
    </row>
    <row r="47" spans="1:128" s="60" customFormat="1" ht="15.6" customHeight="1" x14ac:dyDescent="0.2">
      <c r="V47" s="221"/>
      <c r="W47" s="215"/>
      <c r="X47" s="215"/>
      <c r="Y47" s="215"/>
      <c r="Z47" s="222"/>
      <c r="AA47" s="223"/>
      <c r="AB47" s="224"/>
      <c r="AC47" s="223"/>
      <c r="AD47" s="223"/>
      <c r="AE47" s="223"/>
      <c r="AF47" s="223"/>
      <c r="AG47" s="225"/>
      <c r="AH47" s="214"/>
      <c r="AI47" s="215"/>
      <c r="AJ47" s="226"/>
      <c r="AK47" s="227"/>
      <c r="AL47" s="228"/>
      <c r="AM47" s="214"/>
      <c r="AN47" s="215"/>
      <c r="AO47" s="215"/>
      <c r="AP47" s="216"/>
      <c r="AQ47" s="229"/>
      <c r="AR47" s="230"/>
      <c r="AS47" s="230"/>
      <c r="AT47" s="230"/>
      <c r="AU47" s="231"/>
      <c r="AV47" s="214"/>
      <c r="AW47" s="215"/>
      <c r="AX47" s="215"/>
      <c r="AY47" s="216"/>
      <c r="AZ47" s="214"/>
      <c r="BA47" s="215"/>
      <c r="BB47" s="215"/>
      <c r="BC47" s="216"/>
      <c r="BD47" s="249" t="str">
        <f t="shared" si="0"/>
        <v/>
      </c>
      <c r="BE47" s="250"/>
      <c r="BF47" s="250"/>
      <c r="BG47" s="250"/>
      <c r="BH47" s="251"/>
      <c r="BI47" s="252" t="str">
        <f t="shared" si="1"/>
        <v/>
      </c>
      <c r="BJ47" s="253"/>
      <c r="BK47" s="253"/>
      <c r="BL47" s="253"/>
      <c r="BM47" s="254"/>
      <c r="BN47" s="252" t="str">
        <f t="shared" si="2"/>
        <v/>
      </c>
      <c r="BO47" s="253"/>
      <c r="BP47" s="253"/>
      <c r="BQ47" s="253"/>
      <c r="BR47" s="254"/>
      <c r="BS47" s="255" t="str">
        <f t="shared" si="3"/>
        <v/>
      </c>
      <c r="BT47" s="256"/>
      <c r="BU47" s="256"/>
      <c r="BV47" s="256"/>
      <c r="BW47" s="257"/>
      <c r="BX47" s="246" t="str">
        <f t="shared" si="4"/>
        <v/>
      </c>
      <c r="BY47" s="247"/>
      <c r="BZ47" s="258"/>
      <c r="CA47" s="246" t="str">
        <f t="shared" si="5"/>
        <v/>
      </c>
      <c r="CB47" s="247"/>
      <c r="CC47" s="248"/>
      <c r="CD47" s="56"/>
      <c r="CE47" s="61" t="str">
        <f t="shared" si="6"/>
        <v/>
      </c>
      <c r="CQ47" s="206"/>
      <c r="CR47" s="206"/>
      <c r="CS47" s="206"/>
      <c r="CT47" s="206"/>
      <c r="CU47" s="206"/>
      <c r="DR47" s="76"/>
      <c r="DS47" s="77"/>
      <c r="DW47" s="4"/>
    </row>
    <row r="48" spans="1:128" s="60" customFormat="1" ht="15.6" customHeight="1" x14ac:dyDescent="0.2">
      <c r="V48" s="221"/>
      <c r="W48" s="215"/>
      <c r="X48" s="215"/>
      <c r="Y48" s="215"/>
      <c r="Z48" s="222"/>
      <c r="AA48" s="223"/>
      <c r="AB48" s="224"/>
      <c r="AC48" s="223"/>
      <c r="AD48" s="223"/>
      <c r="AE48" s="223"/>
      <c r="AF48" s="223"/>
      <c r="AG48" s="225"/>
      <c r="AH48" s="214"/>
      <c r="AI48" s="215"/>
      <c r="AJ48" s="226"/>
      <c r="AK48" s="227"/>
      <c r="AL48" s="228"/>
      <c r="AM48" s="214"/>
      <c r="AN48" s="215"/>
      <c r="AO48" s="215"/>
      <c r="AP48" s="216"/>
      <c r="AQ48" s="229"/>
      <c r="AR48" s="230"/>
      <c r="AS48" s="230"/>
      <c r="AT48" s="230"/>
      <c r="AU48" s="231"/>
      <c r="AV48" s="214"/>
      <c r="AW48" s="215"/>
      <c r="AX48" s="215"/>
      <c r="AY48" s="216"/>
      <c r="AZ48" s="214"/>
      <c r="BA48" s="215"/>
      <c r="BB48" s="215"/>
      <c r="BC48" s="216"/>
      <c r="BD48" s="249" t="str">
        <f t="shared" si="0"/>
        <v/>
      </c>
      <c r="BE48" s="250"/>
      <c r="BF48" s="250"/>
      <c r="BG48" s="250"/>
      <c r="BH48" s="251"/>
      <c r="BI48" s="252" t="str">
        <f t="shared" si="1"/>
        <v/>
      </c>
      <c r="BJ48" s="253"/>
      <c r="BK48" s="253"/>
      <c r="BL48" s="253"/>
      <c r="BM48" s="254"/>
      <c r="BN48" s="252" t="str">
        <f t="shared" si="2"/>
        <v/>
      </c>
      <c r="BO48" s="253"/>
      <c r="BP48" s="253"/>
      <c r="BQ48" s="253"/>
      <c r="BR48" s="254"/>
      <c r="BS48" s="255" t="str">
        <f t="shared" si="3"/>
        <v/>
      </c>
      <c r="BT48" s="256"/>
      <c r="BU48" s="256"/>
      <c r="BV48" s="256"/>
      <c r="BW48" s="257"/>
      <c r="BX48" s="246" t="str">
        <f t="shared" si="4"/>
        <v/>
      </c>
      <c r="BY48" s="247"/>
      <c r="BZ48" s="258"/>
      <c r="CA48" s="246" t="str">
        <f t="shared" si="5"/>
        <v/>
      </c>
      <c r="CB48" s="247"/>
      <c r="CC48" s="248"/>
      <c r="CD48" s="73"/>
      <c r="CE48" s="61" t="str">
        <f t="shared" si="6"/>
        <v/>
      </c>
      <c r="CQ48" s="206"/>
      <c r="CR48" s="206"/>
      <c r="CS48" s="206"/>
      <c r="CT48" s="206"/>
      <c r="CU48" s="206"/>
      <c r="DS48" s="78"/>
      <c r="DW48" s="4"/>
    </row>
    <row r="49" spans="1:127" s="60" customFormat="1" ht="15.6" customHeight="1" x14ac:dyDescent="0.2">
      <c r="V49" s="221"/>
      <c r="W49" s="215"/>
      <c r="X49" s="215"/>
      <c r="Y49" s="215"/>
      <c r="Z49" s="222"/>
      <c r="AA49" s="223"/>
      <c r="AB49" s="224"/>
      <c r="AC49" s="223"/>
      <c r="AD49" s="223"/>
      <c r="AE49" s="223"/>
      <c r="AF49" s="223"/>
      <c r="AG49" s="225"/>
      <c r="AH49" s="214"/>
      <c r="AI49" s="215"/>
      <c r="AJ49" s="226"/>
      <c r="AK49" s="227"/>
      <c r="AL49" s="228"/>
      <c r="AM49" s="214"/>
      <c r="AN49" s="215"/>
      <c r="AO49" s="215"/>
      <c r="AP49" s="216"/>
      <c r="AQ49" s="229"/>
      <c r="AR49" s="230"/>
      <c r="AS49" s="230"/>
      <c r="AT49" s="230"/>
      <c r="AU49" s="231"/>
      <c r="AV49" s="214"/>
      <c r="AW49" s="215"/>
      <c r="AX49" s="215"/>
      <c r="AY49" s="216"/>
      <c r="AZ49" s="214"/>
      <c r="BA49" s="215"/>
      <c r="BB49" s="215"/>
      <c r="BC49" s="216"/>
      <c r="BD49" s="249" t="str">
        <f t="shared" si="0"/>
        <v/>
      </c>
      <c r="BE49" s="250"/>
      <c r="BF49" s="250"/>
      <c r="BG49" s="250"/>
      <c r="BH49" s="251"/>
      <c r="BI49" s="252" t="str">
        <f t="shared" si="1"/>
        <v/>
      </c>
      <c r="BJ49" s="253"/>
      <c r="BK49" s="253"/>
      <c r="BL49" s="253"/>
      <c r="BM49" s="254"/>
      <c r="BN49" s="252" t="str">
        <f t="shared" si="2"/>
        <v/>
      </c>
      <c r="BO49" s="253"/>
      <c r="BP49" s="253"/>
      <c r="BQ49" s="253"/>
      <c r="BR49" s="254"/>
      <c r="BS49" s="255" t="str">
        <f t="shared" si="3"/>
        <v/>
      </c>
      <c r="BT49" s="256"/>
      <c r="BU49" s="256"/>
      <c r="BV49" s="256"/>
      <c r="BW49" s="257"/>
      <c r="BX49" s="246" t="str">
        <f t="shared" si="4"/>
        <v/>
      </c>
      <c r="BY49" s="247"/>
      <c r="BZ49" s="258"/>
      <c r="CA49" s="246" t="str">
        <f t="shared" si="5"/>
        <v/>
      </c>
      <c r="CB49" s="247"/>
      <c r="CC49" s="248"/>
      <c r="CE49" s="61" t="str">
        <f t="shared" si="6"/>
        <v/>
      </c>
      <c r="CQ49" s="206"/>
      <c r="CR49" s="206"/>
      <c r="CS49" s="206"/>
      <c r="CT49" s="206"/>
      <c r="CU49" s="206"/>
      <c r="DW49" s="4"/>
    </row>
    <row r="50" spans="1:127" s="60" customFormat="1" ht="15.6" customHeight="1" x14ac:dyDescent="0.2">
      <c r="T50" s="18"/>
      <c r="U50" s="18"/>
      <c r="V50" s="221"/>
      <c r="W50" s="215"/>
      <c r="X50" s="215"/>
      <c r="Y50" s="215"/>
      <c r="Z50" s="222"/>
      <c r="AA50" s="223"/>
      <c r="AB50" s="224"/>
      <c r="AC50" s="223"/>
      <c r="AD50" s="223"/>
      <c r="AE50" s="223"/>
      <c r="AF50" s="223"/>
      <c r="AG50" s="225"/>
      <c r="AH50" s="214"/>
      <c r="AI50" s="215"/>
      <c r="AJ50" s="226"/>
      <c r="AK50" s="227"/>
      <c r="AL50" s="228"/>
      <c r="AM50" s="214"/>
      <c r="AN50" s="215"/>
      <c r="AO50" s="215"/>
      <c r="AP50" s="216"/>
      <c r="AQ50" s="229"/>
      <c r="AR50" s="230"/>
      <c r="AS50" s="230"/>
      <c r="AT50" s="230"/>
      <c r="AU50" s="231"/>
      <c r="AV50" s="214"/>
      <c r="AW50" s="215"/>
      <c r="AX50" s="215"/>
      <c r="AY50" s="216"/>
      <c r="AZ50" s="214"/>
      <c r="BA50" s="215"/>
      <c r="BB50" s="215"/>
      <c r="BC50" s="216"/>
      <c r="BD50" s="249" t="str">
        <f t="shared" si="0"/>
        <v/>
      </c>
      <c r="BE50" s="250"/>
      <c r="BF50" s="250"/>
      <c r="BG50" s="250"/>
      <c r="BH50" s="251"/>
      <c r="BI50" s="252" t="str">
        <f t="shared" si="1"/>
        <v/>
      </c>
      <c r="BJ50" s="253"/>
      <c r="BK50" s="253"/>
      <c r="BL50" s="253"/>
      <c r="BM50" s="254"/>
      <c r="BN50" s="252" t="str">
        <f t="shared" si="2"/>
        <v/>
      </c>
      <c r="BO50" s="253"/>
      <c r="BP50" s="253"/>
      <c r="BQ50" s="253"/>
      <c r="BR50" s="254"/>
      <c r="BS50" s="255" t="str">
        <f t="shared" si="3"/>
        <v/>
      </c>
      <c r="BT50" s="256"/>
      <c r="BU50" s="256"/>
      <c r="BV50" s="256"/>
      <c r="BW50" s="257"/>
      <c r="BX50" s="246" t="str">
        <f t="shared" si="4"/>
        <v/>
      </c>
      <c r="BY50" s="247"/>
      <c r="BZ50" s="258"/>
      <c r="CA50" s="246" t="str">
        <f t="shared" si="5"/>
        <v/>
      </c>
      <c r="CB50" s="247"/>
      <c r="CC50" s="248"/>
      <c r="CE50" s="61" t="str">
        <f t="shared" si="6"/>
        <v/>
      </c>
      <c r="CN50" s="18"/>
      <c r="CO50" s="18"/>
      <c r="CP50" s="18"/>
      <c r="CQ50" s="206"/>
      <c r="CR50" s="206"/>
      <c r="CS50" s="206"/>
      <c r="CT50" s="206"/>
      <c r="CU50" s="206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  <c r="DQ50" s="18"/>
      <c r="DW50" s="4"/>
    </row>
    <row r="51" spans="1:127" s="60" customFormat="1" ht="15.6" customHeight="1" x14ac:dyDescent="0.2">
      <c r="V51" s="221"/>
      <c r="W51" s="215"/>
      <c r="X51" s="215"/>
      <c r="Y51" s="215"/>
      <c r="Z51" s="222"/>
      <c r="AA51" s="223"/>
      <c r="AB51" s="224"/>
      <c r="AC51" s="223"/>
      <c r="AD51" s="223"/>
      <c r="AE51" s="223"/>
      <c r="AF51" s="223"/>
      <c r="AG51" s="225"/>
      <c r="AH51" s="214"/>
      <c r="AI51" s="215"/>
      <c r="AJ51" s="226"/>
      <c r="AK51" s="227"/>
      <c r="AL51" s="228"/>
      <c r="AM51" s="214"/>
      <c r="AN51" s="215"/>
      <c r="AO51" s="215"/>
      <c r="AP51" s="216"/>
      <c r="AQ51" s="229"/>
      <c r="AR51" s="230"/>
      <c r="AS51" s="230"/>
      <c r="AT51" s="230"/>
      <c r="AU51" s="231"/>
      <c r="AV51" s="214"/>
      <c r="AW51" s="215"/>
      <c r="AX51" s="215"/>
      <c r="AY51" s="216"/>
      <c r="AZ51" s="214"/>
      <c r="BA51" s="215"/>
      <c r="BB51" s="215"/>
      <c r="BC51" s="216"/>
      <c r="BD51" s="249" t="str">
        <f t="shared" si="0"/>
        <v/>
      </c>
      <c r="BE51" s="250"/>
      <c r="BF51" s="250"/>
      <c r="BG51" s="250"/>
      <c r="BH51" s="251"/>
      <c r="BI51" s="252" t="str">
        <f t="shared" si="1"/>
        <v/>
      </c>
      <c r="BJ51" s="253"/>
      <c r="BK51" s="253"/>
      <c r="BL51" s="253"/>
      <c r="BM51" s="254"/>
      <c r="BN51" s="252" t="str">
        <f t="shared" si="2"/>
        <v/>
      </c>
      <c r="BO51" s="253"/>
      <c r="BP51" s="253"/>
      <c r="BQ51" s="253"/>
      <c r="BR51" s="254"/>
      <c r="BS51" s="255" t="str">
        <f t="shared" si="3"/>
        <v/>
      </c>
      <c r="BT51" s="256"/>
      <c r="BU51" s="256"/>
      <c r="BV51" s="256"/>
      <c r="BW51" s="257"/>
      <c r="BX51" s="246" t="str">
        <f t="shared" si="4"/>
        <v/>
      </c>
      <c r="BY51" s="247"/>
      <c r="BZ51" s="258"/>
      <c r="CA51" s="246" t="str">
        <f t="shared" si="5"/>
        <v/>
      </c>
      <c r="CB51" s="247"/>
      <c r="CC51" s="248"/>
      <c r="CE51" s="61" t="str">
        <f t="shared" si="6"/>
        <v/>
      </c>
      <c r="CQ51" s="206"/>
      <c r="CR51" s="206"/>
      <c r="CS51" s="206"/>
      <c r="CT51" s="206"/>
      <c r="CU51" s="206"/>
      <c r="DW51" s="4"/>
    </row>
    <row r="52" spans="1:127" s="60" customFormat="1" ht="15.6" customHeight="1" x14ac:dyDescent="0.2">
      <c r="V52" s="221"/>
      <c r="W52" s="215"/>
      <c r="X52" s="215"/>
      <c r="Y52" s="215"/>
      <c r="Z52" s="222"/>
      <c r="AA52" s="223"/>
      <c r="AB52" s="224"/>
      <c r="AC52" s="223"/>
      <c r="AD52" s="223"/>
      <c r="AE52" s="223"/>
      <c r="AF52" s="223"/>
      <c r="AG52" s="225"/>
      <c r="AH52" s="214"/>
      <c r="AI52" s="215"/>
      <c r="AJ52" s="226"/>
      <c r="AK52" s="227"/>
      <c r="AL52" s="228"/>
      <c r="AM52" s="214"/>
      <c r="AN52" s="215"/>
      <c r="AO52" s="215"/>
      <c r="AP52" s="216"/>
      <c r="AQ52" s="229"/>
      <c r="AR52" s="230"/>
      <c r="AS52" s="230"/>
      <c r="AT52" s="230"/>
      <c r="AU52" s="231"/>
      <c r="AV52" s="214"/>
      <c r="AW52" s="215"/>
      <c r="AX52" s="215"/>
      <c r="AY52" s="216"/>
      <c r="AZ52" s="214"/>
      <c r="BA52" s="215"/>
      <c r="BB52" s="215"/>
      <c r="BC52" s="216"/>
      <c r="BD52" s="249" t="str">
        <f t="shared" si="0"/>
        <v/>
      </c>
      <c r="BE52" s="250"/>
      <c r="BF52" s="250"/>
      <c r="BG52" s="250"/>
      <c r="BH52" s="251"/>
      <c r="BI52" s="252" t="str">
        <f t="shared" si="1"/>
        <v/>
      </c>
      <c r="BJ52" s="253"/>
      <c r="BK52" s="253"/>
      <c r="BL52" s="253"/>
      <c r="BM52" s="254"/>
      <c r="BN52" s="252" t="str">
        <f t="shared" si="2"/>
        <v/>
      </c>
      <c r="BO52" s="253"/>
      <c r="BP52" s="253"/>
      <c r="BQ52" s="253"/>
      <c r="BR52" s="254"/>
      <c r="BS52" s="255" t="str">
        <f t="shared" si="3"/>
        <v/>
      </c>
      <c r="BT52" s="256"/>
      <c r="BU52" s="256"/>
      <c r="BV52" s="256"/>
      <c r="BW52" s="257"/>
      <c r="BX52" s="246" t="str">
        <f t="shared" si="4"/>
        <v/>
      </c>
      <c r="BY52" s="247"/>
      <c r="BZ52" s="258"/>
      <c r="CA52" s="246" t="str">
        <f t="shared" si="5"/>
        <v/>
      </c>
      <c r="CB52" s="247"/>
      <c r="CC52" s="248"/>
      <c r="CD52" s="79"/>
      <c r="CE52" s="61" t="str">
        <f t="shared" si="6"/>
        <v/>
      </c>
      <c r="CN52" s="79"/>
      <c r="CO52" s="79"/>
      <c r="CP52" s="79"/>
      <c r="CQ52" s="206"/>
      <c r="CR52" s="206"/>
      <c r="CS52" s="206"/>
      <c r="CT52" s="206"/>
      <c r="CU52" s="206"/>
      <c r="DE52" s="79"/>
      <c r="DF52" s="79"/>
      <c r="DG52" s="79"/>
      <c r="DH52" s="79"/>
      <c r="DI52" s="79"/>
      <c r="DJ52" s="79"/>
      <c r="DK52" s="79"/>
      <c r="DL52" s="79"/>
      <c r="DM52" s="79"/>
      <c r="DN52" s="79"/>
      <c r="DO52" s="79"/>
      <c r="DP52" s="79"/>
      <c r="DQ52" s="79"/>
      <c r="DW52" s="4"/>
    </row>
    <row r="53" spans="1:127" s="60" customFormat="1" ht="15.6" customHeight="1" x14ac:dyDescent="0.2">
      <c r="V53" s="221"/>
      <c r="W53" s="215"/>
      <c r="X53" s="215"/>
      <c r="Y53" s="215"/>
      <c r="Z53" s="222"/>
      <c r="AA53" s="223"/>
      <c r="AB53" s="224"/>
      <c r="AC53" s="223"/>
      <c r="AD53" s="223"/>
      <c r="AE53" s="223"/>
      <c r="AF53" s="223"/>
      <c r="AG53" s="225"/>
      <c r="AH53" s="214"/>
      <c r="AI53" s="215"/>
      <c r="AJ53" s="226"/>
      <c r="AK53" s="227"/>
      <c r="AL53" s="228"/>
      <c r="AM53" s="214"/>
      <c r="AN53" s="215"/>
      <c r="AO53" s="215"/>
      <c r="AP53" s="216"/>
      <c r="AQ53" s="229"/>
      <c r="AR53" s="230"/>
      <c r="AS53" s="230"/>
      <c r="AT53" s="230"/>
      <c r="AU53" s="231"/>
      <c r="AV53" s="214"/>
      <c r="AW53" s="215"/>
      <c r="AX53" s="215"/>
      <c r="AY53" s="216"/>
      <c r="AZ53" s="214"/>
      <c r="BA53" s="215"/>
      <c r="BB53" s="215"/>
      <c r="BC53" s="216"/>
      <c r="BD53" s="249" t="str">
        <f t="shared" si="0"/>
        <v/>
      </c>
      <c r="BE53" s="250"/>
      <c r="BF53" s="250"/>
      <c r="BG53" s="250"/>
      <c r="BH53" s="251"/>
      <c r="BI53" s="252" t="str">
        <f t="shared" si="1"/>
        <v/>
      </c>
      <c r="BJ53" s="253"/>
      <c r="BK53" s="253"/>
      <c r="BL53" s="253"/>
      <c r="BM53" s="254"/>
      <c r="BN53" s="252" t="str">
        <f t="shared" si="2"/>
        <v/>
      </c>
      <c r="BO53" s="253"/>
      <c r="BP53" s="253"/>
      <c r="BQ53" s="253"/>
      <c r="BR53" s="254"/>
      <c r="BS53" s="255" t="str">
        <f t="shared" si="3"/>
        <v/>
      </c>
      <c r="BT53" s="256"/>
      <c r="BU53" s="256"/>
      <c r="BV53" s="256"/>
      <c r="BW53" s="257"/>
      <c r="BX53" s="246" t="str">
        <f t="shared" si="4"/>
        <v/>
      </c>
      <c r="BY53" s="247"/>
      <c r="BZ53" s="258"/>
      <c r="CA53" s="246" t="str">
        <f t="shared" si="5"/>
        <v/>
      </c>
      <c r="CB53" s="247"/>
      <c r="CC53" s="248"/>
      <c r="CD53" s="65"/>
      <c r="CE53" s="61" t="str">
        <f t="shared" si="6"/>
        <v/>
      </c>
      <c r="CN53" s="65"/>
      <c r="CO53" s="65"/>
      <c r="CP53" s="65"/>
      <c r="CQ53" s="206"/>
      <c r="CR53" s="206"/>
      <c r="CS53" s="206"/>
      <c r="CT53" s="206"/>
      <c r="CU53" s="206"/>
      <c r="DE53" s="65"/>
      <c r="DF53" s="65"/>
      <c r="DG53" s="65"/>
      <c r="DH53" s="65"/>
      <c r="DI53" s="65"/>
      <c r="DJ53" s="65"/>
      <c r="DK53" s="65"/>
      <c r="DL53" s="65"/>
      <c r="DM53" s="65"/>
      <c r="DN53" s="65"/>
      <c r="DO53" s="65"/>
      <c r="DP53" s="65"/>
      <c r="DQ53" s="65"/>
      <c r="DW53" s="4"/>
    </row>
    <row r="54" spans="1:127" s="60" customFormat="1" ht="15.6" customHeight="1" x14ac:dyDescent="0.2">
      <c r="V54" s="221"/>
      <c r="W54" s="215"/>
      <c r="X54" s="215"/>
      <c r="Y54" s="215"/>
      <c r="Z54" s="222"/>
      <c r="AA54" s="223"/>
      <c r="AB54" s="224"/>
      <c r="AC54" s="223"/>
      <c r="AD54" s="223"/>
      <c r="AE54" s="223"/>
      <c r="AF54" s="223"/>
      <c r="AG54" s="225"/>
      <c r="AH54" s="214"/>
      <c r="AI54" s="215"/>
      <c r="AJ54" s="226"/>
      <c r="AK54" s="227"/>
      <c r="AL54" s="228"/>
      <c r="AM54" s="214"/>
      <c r="AN54" s="215"/>
      <c r="AO54" s="215"/>
      <c r="AP54" s="216"/>
      <c r="AQ54" s="229"/>
      <c r="AR54" s="230"/>
      <c r="AS54" s="230"/>
      <c r="AT54" s="230"/>
      <c r="AU54" s="231"/>
      <c r="AV54" s="214"/>
      <c r="AW54" s="215"/>
      <c r="AX54" s="215"/>
      <c r="AY54" s="216"/>
      <c r="AZ54" s="214"/>
      <c r="BA54" s="215"/>
      <c r="BB54" s="215"/>
      <c r="BC54" s="216"/>
      <c r="BD54" s="249" t="str">
        <f t="shared" si="0"/>
        <v/>
      </c>
      <c r="BE54" s="250"/>
      <c r="BF54" s="250"/>
      <c r="BG54" s="250"/>
      <c r="BH54" s="251"/>
      <c r="BI54" s="252" t="str">
        <f t="shared" si="1"/>
        <v/>
      </c>
      <c r="BJ54" s="253"/>
      <c r="BK54" s="253"/>
      <c r="BL54" s="253"/>
      <c r="BM54" s="254"/>
      <c r="BN54" s="252" t="str">
        <f t="shared" si="2"/>
        <v/>
      </c>
      <c r="BO54" s="253"/>
      <c r="BP54" s="253"/>
      <c r="BQ54" s="253"/>
      <c r="BR54" s="254"/>
      <c r="BS54" s="255" t="str">
        <f t="shared" si="3"/>
        <v/>
      </c>
      <c r="BT54" s="256"/>
      <c r="BU54" s="256"/>
      <c r="BV54" s="256"/>
      <c r="BW54" s="257"/>
      <c r="BX54" s="246" t="str">
        <f t="shared" si="4"/>
        <v/>
      </c>
      <c r="BY54" s="247"/>
      <c r="BZ54" s="258"/>
      <c r="CA54" s="246" t="str">
        <f t="shared" si="5"/>
        <v/>
      </c>
      <c r="CB54" s="247"/>
      <c r="CC54" s="248"/>
      <c r="CE54" s="61" t="str">
        <f t="shared" si="6"/>
        <v/>
      </c>
      <c r="CQ54" s="206"/>
      <c r="CR54" s="206"/>
      <c r="CS54" s="206"/>
      <c r="CT54" s="206"/>
      <c r="CU54" s="206"/>
      <c r="DW54" s="4"/>
    </row>
    <row r="55" spans="1:127" s="60" customFormat="1" ht="15.6" customHeight="1" x14ac:dyDescent="0.2">
      <c r="V55" s="221"/>
      <c r="W55" s="215"/>
      <c r="X55" s="215"/>
      <c r="Y55" s="215"/>
      <c r="Z55" s="222"/>
      <c r="AA55" s="223"/>
      <c r="AB55" s="224"/>
      <c r="AC55" s="223"/>
      <c r="AD55" s="223"/>
      <c r="AE55" s="223"/>
      <c r="AF55" s="223"/>
      <c r="AG55" s="225"/>
      <c r="AH55" s="214"/>
      <c r="AI55" s="215"/>
      <c r="AJ55" s="226"/>
      <c r="AK55" s="227"/>
      <c r="AL55" s="228"/>
      <c r="AM55" s="214"/>
      <c r="AN55" s="215"/>
      <c r="AO55" s="215"/>
      <c r="AP55" s="216"/>
      <c r="AQ55" s="229"/>
      <c r="AR55" s="230"/>
      <c r="AS55" s="230"/>
      <c r="AT55" s="230"/>
      <c r="AU55" s="231"/>
      <c r="AV55" s="214"/>
      <c r="AW55" s="215"/>
      <c r="AX55" s="215"/>
      <c r="AY55" s="216"/>
      <c r="AZ55" s="214"/>
      <c r="BA55" s="215"/>
      <c r="BB55" s="215"/>
      <c r="BC55" s="216"/>
      <c r="BD55" s="249" t="str">
        <f t="shared" si="0"/>
        <v/>
      </c>
      <c r="BE55" s="250"/>
      <c r="BF55" s="250"/>
      <c r="BG55" s="250"/>
      <c r="BH55" s="251"/>
      <c r="BI55" s="252" t="str">
        <f t="shared" si="1"/>
        <v/>
      </c>
      <c r="BJ55" s="253"/>
      <c r="BK55" s="253"/>
      <c r="BL55" s="253"/>
      <c r="BM55" s="254"/>
      <c r="BN55" s="252" t="str">
        <f t="shared" si="2"/>
        <v/>
      </c>
      <c r="BO55" s="253"/>
      <c r="BP55" s="253"/>
      <c r="BQ55" s="253"/>
      <c r="BR55" s="254"/>
      <c r="BS55" s="255" t="str">
        <f t="shared" si="3"/>
        <v/>
      </c>
      <c r="BT55" s="256"/>
      <c r="BU55" s="256"/>
      <c r="BV55" s="256"/>
      <c r="BW55" s="257"/>
      <c r="BX55" s="246" t="str">
        <f t="shared" si="4"/>
        <v/>
      </c>
      <c r="BY55" s="247"/>
      <c r="BZ55" s="258"/>
      <c r="CA55" s="246" t="str">
        <f t="shared" si="5"/>
        <v/>
      </c>
      <c r="CB55" s="247"/>
      <c r="CC55" s="248"/>
      <c r="CE55" s="61" t="str">
        <f t="shared" si="6"/>
        <v/>
      </c>
      <c r="CQ55" s="206"/>
      <c r="CR55" s="206"/>
      <c r="CS55" s="206"/>
      <c r="CT55" s="206"/>
      <c r="CU55" s="206"/>
      <c r="DR55" s="80"/>
      <c r="DS55" s="80"/>
      <c r="DT55" s="80"/>
      <c r="DU55" s="81"/>
      <c r="DW55" s="4"/>
    </row>
    <row r="56" spans="1:127" s="50" customFormat="1" ht="15.6" customHeight="1" x14ac:dyDescent="0.25">
      <c r="A56" s="109"/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V56" s="221"/>
      <c r="W56" s="215"/>
      <c r="X56" s="215"/>
      <c r="Y56" s="215"/>
      <c r="Z56" s="222"/>
      <c r="AA56" s="223"/>
      <c r="AB56" s="224"/>
      <c r="AC56" s="223"/>
      <c r="AD56" s="223"/>
      <c r="AE56" s="223"/>
      <c r="AF56" s="223"/>
      <c r="AG56" s="225"/>
      <c r="AH56" s="214"/>
      <c r="AI56" s="215"/>
      <c r="AJ56" s="226"/>
      <c r="AK56" s="227"/>
      <c r="AL56" s="228"/>
      <c r="AM56" s="214"/>
      <c r="AN56" s="215"/>
      <c r="AO56" s="215"/>
      <c r="AP56" s="216"/>
      <c r="AQ56" s="229"/>
      <c r="AR56" s="230"/>
      <c r="AS56" s="230"/>
      <c r="AT56" s="230"/>
      <c r="AU56" s="231"/>
      <c r="AV56" s="214"/>
      <c r="AW56" s="215"/>
      <c r="AX56" s="215"/>
      <c r="AY56" s="216"/>
      <c r="AZ56" s="214"/>
      <c r="BA56" s="215"/>
      <c r="BB56" s="215"/>
      <c r="BC56" s="216"/>
      <c r="BD56" s="249" t="str">
        <f t="shared" si="0"/>
        <v/>
      </c>
      <c r="BE56" s="250"/>
      <c r="BF56" s="250"/>
      <c r="BG56" s="250"/>
      <c r="BH56" s="251"/>
      <c r="BI56" s="252" t="str">
        <f t="shared" si="1"/>
        <v/>
      </c>
      <c r="BJ56" s="253"/>
      <c r="BK56" s="253"/>
      <c r="BL56" s="253"/>
      <c r="BM56" s="254"/>
      <c r="BN56" s="252" t="str">
        <f t="shared" si="2"/>
        <v/>
      </c>
      <c r="BO56" s="253"/>
      <c r="BP56" s="253"/>
      <c r="BQ56" s="253"/>
      <c r="BR56" s="254"/>
      <c r="BS56" s="255" t="str">
        <f t="shared" si="3"/>
        <v/>
      </c>
      <c r="BT56" s="256"/>
      <c r="BU56" s="256"/>
      <c r="BV56" s="256"/>
      <c r="BW56" s="257"/>
      <c r="BX56" s="246" t="str">
        <f t="shared" si="4"/>
        <v/>
      </c>
      <c r="BY56" s="247"/>
      <c r="BZ56" s="258"/>
      <c r="CA56" s="246" t="str">
        <f t="shared" si="5"/>
        <v/>
      </c>
      <c r="CB56" s="247"/>
      <c r="CC56" s="248"/>
      <c r="CE56" s="61" t="str">
        <f t="shared" si="6"/>
        <v/>
      </c>
      <c r="CQ56" s="206"/>
      <c r="CR56" s="206"/>
      <c r="CS56" s="206"/>
      <c r="CT56" s="206"/>
      <c r="CU56" s="206"/>
      <c r="DR56" s="82"/>
      <c r="DS56" s="83"/>
      <c r="DT56" s="84"/>
      <c r="DU56" s="85"/>
      <c r="DW56" s="10"/>
    </row>
    <row r="57" spans="1:127" s="60" customFormat="1" ht="15.6" customHeight="1" x14ac:dyDescent="0.2">
      <c r="V57" s="221"/>
      <c r="W57" s="215"/>
      <c r="X57" s="215"/>
      <c r="Y57" s="215"/>
      <c r="Z57" s="222"/>
      <c r="AA57" s="223"/>
      <c r="AB57" s="224"/>
      <c r="AC57" s="223"/>
      <c r="AD57" s="223"/>
      <c r="AE57" s="223"/>
      <c r="AF57" s="223"/>
      <c r="AG57" s="225"/>
      <c r="AH57" s="214"/>
      <c r="AI57" s="215"/>
      <c r="AJ57" s="226"/>
      <c r="AK57" s="227"/>
      <c r="AL57" s="228"/>
      <c r="AM57" s="214"/>
      <c r="AN57" s="215"/>
      <c r="AO57" s="215"/>
      <c r="AP57" s="216"/>
      <c r="AQ57" s="229"/>
      <c r="AR57" s="230"/>
      <c r="AS57" s="230"/>
      <c r="AT57" s="230"/>
      <c r="AU57" s="231"/>
      <c r="AV57" s="214"/>
      <c r="AW57" s="215"/>
      <c r="AX57" s="215"/>
      <c r="AY57" s="216"/>
      <c r="AZ57" s="214"/>
      <c r="BA57" s="215"/>
      <c r="BB57" s="215"/>
      <c r="BC57" s="216"/>
      <c r="BD57" s="249" t="str">
        <f t="shared" si="0"/>
        <v/>
      </c>
      <c r="BE57" s="250"/>
      <c r="BF57" s="250"/>
      <c r="BG57" s="250"/>
      <c r="BH57" s="251"/>
      <c r="BI57" s="252" t="str">
        <f t="shared" si="1"/>
        <v/>
      </c>
      <c r="BJ57" s="253"/>
      <c r="BK57" s="253"/>
      <c r="BL57" s="253"/>
      <c r="BM57" s="254"/>
      <c r="BN57" s="252" t="str">
        <f t="shared" si="2"/>
        <v/>
      </c>
      <c r="BO57" s="253"/>
      <c r="BP57" s="253"/>
      <c r="BQ57" s="253"/>
      <c r="BR57" s="254"/>
      <c r="BS57" s="255" t="str">
        <f t="shared" si="3"/>
        <v/>
      </c>
      <c r="BT57" s="256"/>
      <c r="BU57" s="256"/>
      <c r="BV57" s="256"/>
      <c r="BW57" s="257"/>
      <c r="BX57" s="246" t="str">
        <f t="shared" si="4"/>
        <v/>
      </c>
      <c r="BY57" s="247"/>
      <c r="BZ57" s="258"/>
      <c r="CA57" s="246" t="str">
        <f t="shared" si="5"/>
        <v/>
      </c>
      <c r="CB57" s="247"/>
      <c r="CC57" s="248"/>
      <c r="CE57" s="61" t="str">
        <f t="shared" si="6"/>
        <v/>
      </c>
      <c r="CQ57" s="206"/>
      <c r="CR57" s="206"/>
      <c r="CS57" s="206"/>
      <c r="CT57" s="206"/>
      <c r="CU57" s="206"/>
      <c r="DR57" s="86"/>
      <c r="DS57" s="87"/>
      <c r="DT57" s="88"/>
      <c r="DU57" s="89"/>
      <c r="DW57" s="4"/>
    </row>
    <row r="58" spans="1:127" s="18" customFormat="1" ht="15.6" customHeight="1" x14ac:dyDescent="0.2">
      <c r="T58" s="60"/>
      <c r="U58" s="60"/>
      <c r="V58" s="221"/>
      <c r="W58" s="215"/>
      <c r="X58" s="215"/>
      <c r="Y58" s="215"/>
      <c r="Z58" s="222"/>
      <c r="AA58" s="223"/>
      <c r="AB58" s="224"/>
      <c r="AC58" s="223"/>
      <c r="AD58" s="223"/>
      <c r="AE58" s="223"/>
      <c r="AF58" s="223"/>
      <c r="AG58" s="225"/>
      <c r="AH58" s="214"/>
      <c r="AI58" s="215"/>
      <c r="AJ58" s="226"/>
      <c r="AK58" s="227"/>
      <c r="AL58" s="228"/>
      <c r="AM58" s="214"/>
      <c r="AN58" s="215"/>
      <c r="AO58" s="215"/>
      <c r="AP58" s="216"/>
      <c r="AQ58" s="229"/>
      <c r="AR58" s="230"/>
      <c r="AS58" s="230"/>
      <c r="AT58" s="230"/>
      <c r="AU58" s="231"/>
      <c r="AV58" s="214"/>
      <c r="AW58" s="215"/>
      <c r="AX58" s="215"/>
      <c r="AY58" s="216"/>
      <c r="AZ58" s="214"/>
      <c r="BA58" s="215"/>
      <c r="BB58" s="215"/>
      <c r="BC58" s="216"/>
      <c r="BD58" s="249" t="str">
        <f t="shared" si="0"/>
        <v/>
      </c>
      <c r="BE58" s="250"/>
      <c r="BF58" s="250"/>
      <c r="BG58" s="250"/>
      <c r="BH58" s="251"/>
      <c r="BI58" s="252" t="str">
        <f t="shared" si="1"/>
        <v/>
      </c>
      <c r="BJ58" s="253"/>
      <c r="BK58" s="253"/>
      <c r="BL58" s="253"/>
      <c r="BM58" s="254"/>
      <c r="BN58" s="252" t="str">
        <f t="shared" si="2"/>
        <v/>
      </c>
      <c r="BO58" s="253"/>
      <c r="BP58" s="253"/>
      <c r="BQ58" s="253"/>
      <c r="BR58" s="254"/>
      <c r="BS58" s="255" t="str">
        <f t="shared" si="3"/>
        <v/>
      </c>
      <c r="BT58" s="256"/>
      <c r="BU58" s="256"/>
      <c r="BV58" s="256"/>
      <c r="BW58" s="257"/>
      <c r="BX58" s="246" t="str">
        <f t="shared" si="4"/>
        <v/>
      </c>
      <c r="BY58" s="247"/>
      <c r="BZ58" s="258"/>
      <c r="CA58" s="246" t="str">
        <f t="shared" si="5"/>
        <v/>
      </c>
      <c r="CB58" s="247"/>
      <c r="CC58" s="248"/>
      <c r="CD58" s="60"/>
      <c r="CE58" s="61" t="str">
        <f t="shared" si="6"/>
        <v/>
      </c>
      <c r="CN58" s="60"/>
      <c r="CO58" s="60"/>
      <c r="CP58" s="60"/>
      <c r="CQ58" s="206"/>
      <c r="CR58" s="206"/>
      <c r="CS58" s="206"/>
      <c r="CT58" s="206"/>
      <c r="CU58" s="206"/>
      <c r="DE58" s="60"/>
      <c r="DF58" s="60"/>
      <c r="DG58" s="60"/>
      <c r="DH58" s="60"/>
      <c r="DI58" s="60"/>
      <c r="DJ58" s="60"/>
      <c r="DK58" s="60"/>
      <c r="DL58" s="60"/>
      <c r="DM58" s="60"/>
      <c r="DN58" s="60"/>
      <c r="DO58" s="60"/>
      <c r="DP58" s="60"/>
      <c r="DQ58" s="60"/>
      <c r="DS58" s="89"/>
      <c r="DT58" s="89"/>
      <c r="DU58" s="89"/>
      <c r="DW58" s="4"/>
    </row>
    <row r="59" spans="1:127" s="66" customFormat="1" ht="15.6" customHeight="1" x14ac:dyDescent="0.2">
      <c r="T59" s="60"/>
      <c r="U59" s="60"/>
      <c r="V59" s="221"/>
      <c r="W59" s="215"/>
      <c r="X59" s="215"/>
      <c r="Y59" s="215"/>
      <c r="Z59" s="222"/>
      <c r="AA59" s="223"/>
      <c r="AB59" s="224"/>
      <c r="AC59" s="223"/>
      <c r="AD59" s="223"/>
      <c r="AE59" s="223"/>
      <c r="AF59" s="223"/>
      <c r="AG59" s="225"/>
      <c r="AH59" s="214"/>
      <c r="AI59" s="215"/>
      <c r="AJ59" s="226"/>
      <c r="AK59" s="227"/>
      <c r="AL59" s="228"/>
      <c r="AM59" s="214"/>
      <c r="AN59" s="215"/>
      <c r="AO59" s="215"/>
      <c r="AP59" s="216"/>
      <c r="AQ59" s="229"/>
      <c r="AR59" s="230"/>
      <c r="AS59" s="230"/>
      <c r="AT59" s="230"/>
      <c r="AU59" s="231"/>
      <c r="AV59" s="214"/>
      <c r="AW59" s="215"/>
      <c r="AX59" s="215"/>
      <c r="AY59" s="216"/>
      <c r="AZ59" s="214"/>
      <c r="BA59" s="215"/>
      <c r="BB59" s="215"/>
      <c r="BC59" s="216"/>
      <c r="BD59" s="249" t="str">
        <f t="shared" si="0"/>
        <v/>
      </c>
      <c r="BE59" s="250"/>
      <c r="BF59" s="250"/>
      <c r="BG59" s="250"/>
      <c r="BH59" s="251"/>
      <c r="BI59" s="252" t="str">
        <f t="shared" si="1"/>
        <v/>
      </c>
      <c r="BJ59" s="253"/>
      <c r="BK59" s="253"/>
      <c r="BL59" s="253"/>
      <c r="BM59" s="254"/>
      <c r="BN59" s="252" t="str">
        <f t="shared" si="2"/>
        <v/>
      </c>
      <c r="BO59" s="253"/>
      <c r="BP59" s="253"/>
      <c r="BQ59" s="253"/>
      <c r="BR59" s="254"/>
      <c r="BS59" s="255" t="str">
        <f t="shared" si="3"/>
        <v/>
      </c>
      <c r="BT59" s="256"/>
      <c r="BU59" s="256"/>
      <c r="BV59" s="256"/>
      <c r="BW59" s="257"/>
      <c r="BX59" s="246" t="str">
        <f t="shared" si="4"/>
        <v/>
      </c>
      <c r="BY59" s="247"/>
      <c r="BZ59" s="258"/>
      <c r="CA59" s="246" t="str">
        <f t="shared" si="5"/>
        <v/>
      </c>
      <c r="CB59" s="247"/>
      <c r="CC59" s="248"/>
      <c r="CD59" s="60"/>
      <c r="CE59" s="61" t="str">
        <f t="shared" si="6"/>
        <v/>
      </c>
      <c r="CN59" s="60"/>
      <c r="CO59" s="60"/>
      <c r="CP59" s="60"/>
      <c r="CQ59" s="206"/>
      <c r="CR59" s="206"/>
      <c r="CS59" s="206"/>
      <c r="CT59" s="206"/>
      <c r="CU59" s="206"/>
      <c r="DE59" s="60"/>
      <c r="DF59" s="60"/>
      <c r="DG59" s="60"/>
      <c r="DH59" s="60"/>
      <c r="DI59" s="60"/>
      <c r="DJ59" s="60"/>
      <c r="DK59" s="60"/>
      <c r="DL59" s="60"/>
      <c r="DM59" s="60"/>
      <c r="DN59" s="60"/>
      <c r="DO59" s="60"/>
      <c r="DP59" s="60"/>
      <c r="DQ59" s="60"/>
      <c r="DW59" s="4"/>
    </row>
    <row r="60" spans="1:127" s="66" customFormat="1" ht="15.6" customHeight="1" x14ac:dyDescent="0.2">
      <c r="T60" s="60"/>
      <c r="U60" s="60"/>
      <c r="V60" s="221"/>
      <c r="W60" s="215"/>
      <c r="X60" s="215"/>
      <c r="Y60" s="215"/>
      <c r="Z60" s="222"/>
      <c r="AA60" s="223"/>
      <c r="AB60" s="224"/>
      <c r="AC60" s="223"/>
      <c r="AD60" s="223"/>
      <c r="AE60" s="223"/>
      <c r="AF60" s="223"/>
      <c r="AG60" s="225"/>
      <c r="AH60" s="214"/>
      <c r="AI60" s="215"/>
      <c r="AJ60" s="226"/>
      <c r="AK60" s="227"/>
      <c r="AL60" s="228"/>
      <c r="AM60" s="214"/>
      <c r="AN60" s="215"/>
      <c r="AO60" s="215"/>
      <c r="AP60" s="216"/>
      <c r="AQ60" s="229"/>
      <c r="AR60" s="230"/>
      <c r="AS60" s="230"/>
      <c r="AT60" s="230"/>
      <c r="AU60" s="231"/>
      <c r="AV60" s="214"/>
      <c r="AW60" s="215"/>
      <c r="AX60" s="215"/>
      <c r="AY60" s="216"/>
      <c r="AZ60" s="214"/>
      <c r="BA60" s="215"/>
      <c r="BB60" s="215"/>
      <c r="BC60" s="216"/>
      <c r="BD60" s="249" t="str">
        <f t="shared" si="0"/>
        <v/>
      </c>
      <c r="BE60" s="250"/>
      <c r="BF60" s="250"/>
      <c r="BG60" s="250"/>
      <c r="BH60" s="251"/>
      <c r="BI60" s="252" t="str">
        <f t="shared" si="1"/>
        <v/>
      </c>
      <c r="BJ60" s="253"/>
      <c r="BK60" s="253"/>
      <c r="BL60" s="253"/>
      <c r="BM60" s="254"/>
      <c r="BN60" s="252" t="str">
        <f t="shared" si="2"/>
        <v/>
      </c>
      <c r="BO60" s="253"/>
      <c r="BP60" s="253"/>
      <c r="BQ60" s="253"/>
      <c r="BR60" s="254"/>
      <c r="BS60" s="255" t="str">
        <f t="shared" si="3"/>
        <v/>
      </c>
      <c r="BT60" s="256"/>
      <c r="BU60" s="256"/>
      <c r="BV60" s="256"/>
      <c r="BW60" s="257"/>
      <c r="BX60" s="246" t="str">
        <f t="shared" si="4"/>
        <v/>
      </c>
      <c r="BY60" s="247"/>
      <c r="BZ60" s="258"/>
      <c r="CA60" s="246" t="str">
        <f t="shared" si="5"/>
        <v/>
      </c>
      <c r="CB60" s="247"/>
      <c r="CC60" s="248"/>
      <c r="CD60" s="60"/>
      <c r="CE60" s="61" t="str">
        <f t="shared" si="6"/>
        <v/>
      </c>
      <c r="CN60" s="60"/>
      <c r="CO60" s="60"/>
      <c r="CP60" s="60"/>
      <c r="CQ60" s="206"/>
      <c r="CR60" s="206"/>
      <c r="CS60" s="206"/>
      <c r="CT60" s="206"/>
      <c r="CU60" s="206"/>
      <c r="DE60" s="60"/>
      <c r="DF60" s="60"/>
      <c r="DG60" s="60"/>
      <c r="DH60" s="60"/>
      <c r="DI60" s="60"/>
      <c r="DJ60" s="60"/>
      <c r="DK60" s="60"/>
      <c r="DL60" s="60"/>
      <c r="DM60" s="60"/>
      <c r="DN60" s="60"/>
      <c r="DO60" s="60"/>
      <c r="DP60" s="60"/>
      <c r="DQ60" s="60"/>
      <c r="DW60" s="4"/>
    </row>
    <row r="61" spans="1:127" s="66" customFormat="1" ht="15.6" customHeight="1" thickBot="1" x14ac:dyDescent="0.25">
      <c r="T61" s="60"/>
      <c r="U61" s="60"/>
      <c r="V61" s="259"/>
      <c r="W61" s="260"/>
      <c r="X61" s="260"/>
      <c r="Y61" s="260"/>
      <c r="Z61" s="261"/>
      <c r="AA61" s="262"/>
      <c r="AB61" s="263"/>
      <c r="AC61" s="262"/>
      <c r="AD61" s="262"/>
      <c r="AE61" s="262"/>
      <c r="AF61" s="262"/>
      <c r="AG61" s="264"/>
      <c r="AH61" s="265"/>
      <c r="AI61" s="260"/>
      <c r="AJ61" s="266"/>
      <c r="AK61" s="267"/>
      <c r="AL61" s="268"/>
      <c r="AM61" s="265"/>
      <c r="AN61" s="260"/>
      <c r="AO61" s="260"/>
      <c r="AP61" s="269"/>
      <c r="AQ61" s="270"/>
      <c r="AR61" s="271"/>
      <c r="AS61" s="271"/>
      <c r="AT61" s="271"/>
      <c r="AU61" s="272"/>
      <c r="AV61" s="265"/>
      <c r="AW61" s="260"/>
      <c r="AX61" s="260"/>
      <c r="AY61" s="269"/>
      <c r="AZ61" s="265"/>
      <c r="BA61" s="260"/>
      <c r="BB61" s="260"/>
      <c r="BC61" s="269"/>
      <c r="BD61" s="283" t="str">
        <f t="shared" si="0"/>
        <v/>
      </c>
      <c r="BE61" s="284"/>
      <c r="BF61" s="284"/>
      <c r="BG61" s="284"/>
      <c r="BH61" s="285"/>
      <c r="BI61" s="286" t="str">
        <f t="shared" si="1"/>
        <v/>
      </c>
      <c r="BJ61" s="287"/>
      <c r="BK61" s="287"/>
      <c r="BL61" s="287"/>
      <c r="BM61" s="288"/>
      <c r="BN61" s="286" t="str">
        <f t="shared" si="2"/>
        <v/>
      </c>
      <c r="BO61" s="287"/>
      <c r="BP61" s="287"/>
      <c r="BQ61" s="287"/>
      <c r="BR61" s="288"/>
      <c r="BS61" s="289" t="str">
        <f t="shared" si="3"/>
        <v/>
      </c>
      <c r="BT61" s="290"/>
      <c r="BU61" s="290"/>
      <c r="BV61" s="290"/>
      <c r="BW61" s="291"/>
      <c r="BX61" s="279" t="str">
        <f>IF(BS61="","",92)</f>
        <v/>
      </c>
      <c r="BY61" s="280"/>
      <c r="BZ61" s="292"/>
      <c r="CA61" s="279" t="str">
        <f>IF(BS61="","",98)</f>
        <v/>
      </c>
      <c r="CB61" s="280"/>
      <c r="CC61" s="281"/>
      <c r="CD61" s="60"/>
      <c r="CE61" s="61" t="str">
        <f t="shared" si="6"/>
        <v/>
      </c>
      <c r="CN61" s="60"/>
      <c r="CO61" s="60"/>
      <c r="CP61" s="60"/>
      <c r="CQ61" s="206"/>
      <c r="CR61" s="206"/>
      <c r="CS61" s="206"/>
      <c r="CT61" s="206"/>
      <c r="CU61" s="206"/>
      <c r="DE61" s="60"/>
      <c r="DF61" s="60"/>
      <c r="DG61" s="60"/>
      <c r="DH61" s="60"/>
      <c r="DI61" s="60"/>
      <c r="DJ61" s="60"/>
      <c r="DK61" s="60"/>
      <c r="DL61" s="60"/>
      <c r="DM61" s="60"/>
      <c r="DN61" s="60"/>
      <c r="DO61" s="60"/>
      <c r="DP61" s="60"/>
      <c r="DQ61" s="60"/>
      <c r="DS61" s="90"/>
      <c r="DW61" s="4"/>
    </row>
    <row r="62" spans="1:127" s="18" customFormat="1" ht="4.9000000000000004" customHeight="1" thickBot="1" x14ac:dyDescent="0.25">
      <c r="T62" s="60"/>
      <c r="U62" s="60"/>
      <c r="V62" s="273"/>
      <c r="W62" s="273"/>
      <c r="X62" s="273"/>
      <c r="Y62" s="273"/>
      <c r="Z62" s="282"/>
      <c r="AA62" s="282"/>
      <c r="AB62" s="282"/>
      <c r="AC62" s="282"/>
      <c r="AD62" s="282"/>
      <c r="AE62" s="282"/>
      <c r="AF62" s="282"/>
      <c r="AG62" s="282"/>
      <c r="AH62" s="282"/>
      <c r="AI62" s="282"/>
      <c r="AJ62" s="282"/>
      <c r="AK62" s="273"/>
      <c r="AL62" s="273"/>
      <c r="AM62" s="273"/>
      <c r="AN62" s="273"/>
      <c r="AO62" s="274"/>
      <c r="AP62" s="274"/>
      <c r="AQ62" s="274"/>
      <c r="AR62" s="274"/>
      <c r="AS62" s="274"/>
      <c r="AT62" s="274"/>
      <c r="AU62" s="274"/>
      <c r="AV62" s="274"/>
      <c r="AW62" s="274"/>
      <c r="AX62" s="274"/>
      <c r="AY62" s="274"/>
      <c r="AZ62" s="274"/>
      <c r="BA62" s="274"/>
      <c r="BB62" s="274"/>
      <c r="BC62" s="274"/>
      <c r="BD62" s="273"/>
      <c r="BE62" s="273"/>
      <c r="BF62" s="273"/>
      <c r="BG62" s="273"/>
      <c r="BH62" s="273"/>
      <c r="BI62" s="273"/>
      <c r="BJ62" s="273"/>
      <c r="BK62" s="273"/>
      <c r="BL62" s="273"/>
      <c r="BM62" s="273"/>
      <c r="BN62" s="273"/>
      <c r="BO62" s="273"/>
      <c r="BP62" s="273"/>
      <c r="BQ62" s="273"/>
      <c r="BR62" s="273"/>
      <c r="BS62" s="273"/>
      <c r="BT62" s="273"/>
      <c r="BU62" s="273"/>
      <c r="BV62" s="273"/>
      <c r="BW62" s="273"/>
      <c r="BX62" s="274"/>
      <c r="BY62" s="274"/>
      <c r="BZ62" s="274"/>
      <c r="CA62" s="274"/>
      <c r="CB62" s="274"/>
      <c r="CC62" s="274"/>
      <c r="CD62" s="60"/>
      <c r="CE62" s="60"/>
      <c r="CF62" s="60"/>
      <c r="CG62" s="60"/>
      <c r="CH62" s="60"/>
      <c r="CI62" s="60"/>
      <c r="CJ62" s="60"/>
      <c r="CK62" s="60"/>
      <c r="CL62" s="60"/>
      <c r="CM62" s="60"/>
      <c r="CN62" s="60"/>
      <c r="CO62" s="60"/>
      <c r="CP62" s="60"/>
      <c r="CQ62" s="60"/>
      <c r="CR62" s="60"/>
      <c r="CS62" s="60"/>
      <c r="CT62" s="60"/>
      <c r="CU62" s="60"/>
      <c r="CV62" s="60"/>
      <c r="CW62" s="60"/>
      <c r="CX62" s="60"/>
      <c r="CY62" s="60"/>
      <c r="CZ62" s="60"/>
      <c r="DA62" s="60"/>
      <c r="DB62" s="60"/>
      <c r="DC62" s="60"/>
      <c r="DD62" s="60"/>
      <c r="DE62" s="60"/>
      <c r="DF62" s="60"/>
      <c r="DG62" s="60"/>
      <c r="DH62" s="60"/>
      <c r="DI62" s="60"/>
      <c r="DJ62" s="60"/>
      <c r="DK62" s="60"/>
      <c r="DL62" s="60"/>
      <c r="DM62" s="60"/>
      <c r="DN62" s="60"/>
      <c r="DO62" s="60"/>
      <c r="DP62" s="60"/>
      <c r="DQ62" s="60"/>
      <c r="DW62" s="4"/>
    </row>
    <row r="63" spans="1:127" s="12" customFormat="1" ht="10.9" customHeight="1" x14ac:dyDescent="0.25">
      <c r="T63" s="91"/>
      <c r="U63" s="50"/>
      <c r="V63" s="116" t="s">
        <v>59</v>
      </c>
      <c r="W63" s="117"/>
      <c r="X63" s="117"/>
      <c r="Y63" s="117"/>
      <c r="Z63" s="117"/>
      <c r="AA63" s="117"/>
      <c r="AB63" s="117"/>
      <c r="AC63" s="117"/>
      <c r="AD63" s="117"/>
      <c r="AE63" s="117"/>
      <c r="AF63" s="117"/>
      <c r="AG63" s="117"/>
      <c r="AH63" s="117"/>
      <c r="AI63" s="117"/>
      <c r="AJ63" s="117"/>
      <c r="AK63" s="117"/>
      <c r="AL63" s="117"/>
      <c r="AM63" s="117"/>
      <c r="AN63" s="117"/>
      <c r="AO63" s="117"/>
      <c r="AP63" s="117"/>
      <c r="AQ63" s="117"/>
      <c r="AR63" s="117"/>
      <c r="AS63" s="117"/>
      <c r="AT63" s="117"/>
      <c r="AU63" s="117"/>
      <c r="AV63" s="117"/>
      <c r="AW63" s="117"/>
      <c r="AX63" s="117"/>
      <c r="AY63" s="117"/>
      <c r="AZ63" s="117"/>
      <c r="BA63" s="117"/>
      <c r="BB63" s="117"/>
      <c r="BC63" s="117"/>
      <c r="BD63" s="117"/>
      <c r="BE63" s="117"/>
      <c r="BF63" s="117"/>
      <c r="BG63" s="117"/>
      <c r="BH63" s="117"/>
      <c r="BI63" s="117"/>
      <c r="BJ63" s="117"/>
      <c r="BK63" s="117"/>
      <c r="BL63" s="117"/>
      <c r="BM63" s="117"/>
      <c r="BN63" s="117"/>
      <c r="BO63" s="117"/>
      <c r="BP63" s="117"/>
      <c r="BQ63" s="117"/>
      <c r="BR63" s="117"/>
      <c r="BS63" s="117"/>
      <c r="BT63" s="117"/>
      <c r="BU63" s="117"/>
      <c r="BV63" s="117"/>
      <c r="BW63" s="117"/>
      <c r="BX63" s="117"/>
      <c r="BY63" s="117"/>
      <c r="BZ63" s="117"/>
      <c r="CA63" s="117"/>
      <c r="CB63" s="117"/>
      <c r="CC63" s="120"/>
      <c r="CD63" s="50"/>
      <c r="CE63" s="91"/>
      <c r="CF63" s="91"/>
      <c r="CG63" s="91"/>
      <c r="CH63" s="91"/>
      <c r="CI63" s="91"/>
      <c r="CJ63" s="91"/>
      <c r="CK63" s="91"/>
      <c r="CL63" s="91"/>
      <c r="CM63" s="91"/>
      <c r="CN63" s="91"/>
      <c r="CO63" s="91"/>
      <c r="CP63" s="91"/>
      <c r="CQ63" s="91"/>
      <c r="CR63" s="91"/>
      <c r="CS63" s="91"/>
      <c r="CT63" s="91"/>
      <c r="CU63" s="91"/>
      <c r="CV63" s="91"/>
      <c r="CW63" s="91"/>
      <c r="CX63" s="91"/>
      <c r="CY63" s="91"/>
      <c r="CZ63" s="91"/>
      <c r="DA63" s="91"/>
      <c r="DB63" s="91"/>
      <c r="DC63" s="91"/>
      <c r="DD63" s="91"/>
      <c r="DE63" s="91"/>
      <c r="DF63" s="91"/>
      <c r="DG63" s="91"/>
      <c r="DH63" s="91"/>
      <c r="DI63" s="91"/>
      <c r="DJ63" s="91"/>
      <c r="DK63" s="91"/>
      <c r="DL63" s="91"/>
      <c r="DM63" s="91"/>
      <c r="DN63" s="91"/>
      <c r="DO63" s="91"/>
      <c r="DP63" s="91"/>
      <c r="DQ63" s="91"/>
      <c r="DW63" s="10">
        <v>0.45833333333333265</v>
      </c>
    </row>
    <row r="64" spans="1:127" s="18" customFormat="1" ht="42" customHeight="1" thickBot="1" x14ac:dyDescent="0.25">
      <c r="T64" s="92"/>
      <c r="U64" s="14"/>
      <c r="V64" s="275"/>
      <c r="W64" s="276"/>
      <c r="X64" s="276"/>
      <c r="Y64" s="276"/>
      <c r="Z64" s="276"/>
      <c r="AA64" s="276"/>
      <c r="AB64" s="276"/>
      <c r="AC64" s="276"/>
      <c r="AD64" s="276"/>
      <c r="AE64" s="276"/>
      <c r="AF64" s="276"/>
      <c r="AG64" s="276"/>
      <c r="AH64" s="276"/>
      <c r="AI64" s="276"/>
      <c r="AJ64" s="276"/>
      <c r="AK64" s="276"/>
      <c r="AL64" s="277"/>
      <c r="AM64" s="277"/>
      <c r="AN64" s="277"/>
      <c r="AO64" s="277"/>
      <c r="AP64" s="277"/>
      <c r="AQ64" s="277"/>
      <c r="AR64" s="277"/>
      <c r="AS64" s="277"/>
      <c r="AT64" s="277"/>
      <c r="AU64" s="277"/>
      <c r="AV64" s="277"/>
      <c r="AW64" s="277"/>
      <c r="AX64" s="277"/>
      <c r="AY64" s="277"/>
      <c r="AZ64" s="277"/>
      <c r="BA64" s="277"/>
      <c r="BB64" s="277"/>
      <c r="BC64" s="277"/>
      <c r="BD64" s="277"/>
      <c r="BE64" s="277"/>
      <c r="BF64" s="277"/>
      <c r="BG64" s="277"/>
      <c r="BH64" s="277"/>
      <c r="BI64" s="277"/>
      <c r="BJ64" s="277"/>
      <c r="BK64" s="277"/>
      <c r="BL64" s="277"/>
      <c r="BM64" s="277"/>
      <c r="BN64" s="277"/>
      <c r="BO64" s="277"/>
      <c r="BP64" s="277"/>
      <c r="BQ64" s="277"/>
      <c r="BR64" s="277"/>
      <c r="BS64" s="277"/>
      <c r="BT64" s="277"/>
      <c r="BU64" s="277"/>
      <c r="BV64" s="277"/>
      <c r="BW64" s="277"/>
      <c r="BX64" s="277"/>
      <c r="BY64" s="277"/>
      <c r="BZ64" s="277"/>
      <c r="CA64" s="277"/>
      <c r="CB64" s="277"/>
      <c r="CC64" s="278"/>
      <c r="CD64" s="93"/>
      <c r="CE64" s="92"/>
      <c r="CF64" s="92"/>
      <c r="CG64" s="92"/>
      <c r="CH64" s="92"/>
      <c r="CI64" s="92"/>
      <c r="CJ64" s="92"/>
      <c r="CK64" s="92"/>
      <c r="CL64" s="92"/>
      <c r="CM64" s="92"/>
      <c r="CN64" s="92"/>
      <c r="CO64" s="92"/>
      <c r="CP64" s="92"/>
      <c r="CQ64" s="92"/>
      <c r="CR64" s="92"/>
      <c r="CS64" s="92"/>
      <c r="CT64" s="92"/>
      <c r="CU64" s="92"/>
      <c r="CV64" s="92"/>
      <c r="CW64" s="92"/>
      <c r="CX64" s="92"/>
      <c r="CY64" s="92"/>
      <c r="CZ64" s="92"/>
      <c r="DA64" s="92"/>
      <c r="DB64" s="92"/>
      <c r="DC64" s="92"/>
      <c r="DD64" s="92"/>
      <c r="DE64" s="92"/>
      <c r="DF64" s="92"/>
      <c r="DG64" s="92"/>
      <c r="DH64" s="92"/>
      <c r="DI64" s="92"/>
      <c r="DJ64" s="92"/>
      <c r="DK64" s="92"/>
      <c r="DL64" s="92"/>
      <c r="DM64" s="92"/>
      <c r="DN64" s="92"/>
      <c r="DO64" s="92"/>
      <c r="DP64" s="92"/>
      <c r="DQ64" s="92"/>
      <c r="DW64" s="4">
        <v>0.46527777777777707</v>
      </c>
    </row>
    <row r="65" spans="20:127" s="18" customFormat="1" ht="3.6" customHeight="1" thickBot="1" x14ac:dyDescent="0.25">
      <c r="T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  <c r="BM65" s="60"/>
      <c r="BN65" s="60"/>
      <c r="BO65" s="60"/>
      <c r="BP65" s="60"/>
      <c r="BQ65" s="60"/>
      <c r="BR65" s="60"/>
      <c r="BS65" s="60"/>
      <c r="BT65" s="60"/>
      <c r="BU65" s="60"/>
      <c r="BV65" s="60"/>
      <c r="BW65" s="60"/>
      <c r="BX65" s="60"/>
      <c r="BY65" s="60"/>
      <c r="BZ65" s="60"/>
      <c r="CA65" s="60"/>
      <c r="CB65" s="60"/>
      <c r="CC65" s="60"/>
      <c r="CE65" s="60"/>
      <c r="CF65" s="60"/>
      <c r="CG65" s="60"/>
      <c r="CH65" s="60"/>
      <c r="CI65" s="60"/>
      <c r="CJ65" s="60"/>
      <c r="CK65" s="60"/>
      <c r="CL65" s="60"/>
      <c r="CM65" s="60"/>
      <c r="CN65" s="60"/>
      <c r="CO65" s="60"/>
      <c r="CP65" s="60"/>
      <c r="CQ65" s="60"/>
      <c r="CR65" s="60"/>
      <c r="CS65" s="60"/>
      <c r="CT65" s="60"/>
      <c r="CU65" s="60"/>
      <c r="CV65" s="60"/>
      <c r="CW65" s="60"/>
      <c r="CX65" s="60"/>
      <c r="CY65" s="60"/>
      <c r="CZ65" s="60"/>
      <c r="DA65" s="60"/>
      <c r="DB65" s="60"/>
      <c r="DC65" s="60"/>
      <c r="DD65" s="60"/>
      <c r="DE65" s="60"/>
      <c r="DF65" s="60"/>
      <c r="DG65" s="60"/>
      <c r="DH65" s="60"/>
      <c r="DI65" s="60"/>
      <c r="DJ65" s="60"/>
      <c r="DK65" s="60"/>
      <c r="DL65" s="60"/>
      <c r="DM65" s="60"/>
      <c r="DN65" s="60"/>
      <c r="DO65" s="60"/>
      <c r="DP65" s="60"/>
      <c r="DQ65" s="60"/>
      <c r="DW65" s="4">
        <v>0.47222222222222149</v>
      </c>
    </row>
    <row r="66" spans="20:127" s="12" customFormat="1" ht="10.9" customHeight="1" x14ac:dyDescent="0.25">
      <c r="T66" s="9"/>
      <c r="U66" s="9"/>
      <c r="V66" s="116" t="s">
        <v>60</v>
      </c>
      <c r="W66" s="117"/>
      <c r="X66" s="117"/>
      <c r="Y66" s="117"/>
      <c r="Z66" s="117"/>
      <c r="AA66" s="117"/>
      <c r="AB66" s="117"/>
      <c r="AC66" s="117"/>
      <c r="AD66" s="117"/>
      <c r="AE66" s="117"/>
      <c r="AF66" s="117"/>
      <c r="AG66" s="117"/>
      <c r="AH66" s="117"/>
      <c r="AI66" s="117"/>
      <c r="AJ66" s="117"/>
      <c r="AK66" s="118"/>
      <c r="AL66" s="119" t="s">
        <v>61</v>
      </c>
      <c r="AM66" s="117"/>
      <c r="AN66" s="117"/>
      <c r="AO66" s="117"/>
      <c r="AP66" s="117"/>
      <c r="AQ66" s="117"/>
      <c r="AR66" s="117"/>
      <c r="AS66" s="118"/>
      <c r="AT66" s="119" t="s">
        <v>62</v>
      </c>
      <c r="AU66" s="117"/>
      <c r="AV66" s="117"/>
      <c r="AW66" s="117"/>
      <c r="AX66" s="117"/>
      <c r="AY66" s="117"/>
      <c r="AZ66" s="117"/>
      <c r="BA66" s="117"/>
      <c r="BB66" s="117"/>
      <c r="BC66" s="117"/>
      <c r="BD66" s="117"/>
      <c r="BE66" s="117"/>
      <c r="BF66" s="117"/>
      <c r="BG66" s="117"/>
      <c r="BH66" s="117"/>
      <c r="BI66" s="117"/>
      <c r="BJ66" s="117"/>
      <c r="BK66" s="117"/>
      <c r="BL66" s="117"/>
      <c r="BM66" s="117"/>
      <c r="BN66" s="117"/>
      <c r="BO66" s="117"/>
      <c r="BP66" s="117"/>
      <c r="BQ66" s="117"/>
      <c r="BR66" s="117"/>
      <c r="BS66" s="117"/>
      <c r="BT66" s="117"/>
      <c r="BU66" s="117"/>
      <c r="BV66" s="117"/>
      <c r="BW66" s="118"/>
      <c r="BX66" s="119" t="s">
        <v>42</v>
      </c>
      <c r="BY66" s="117"/>
      <c r="BZ66" s="117"/>
      <c r="CA66" s="117"/>
      <c r="CB66" s="117"/>
      <c r="CC66" s="120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W66" s="10">
        <v>0.47916666666666591</v>
      </c>
    </row>
    <row r="67" spans="20:127" s="18" customFormat="1" ht="13.15" customHeight="1" x14ac:dyDescent="0.2">
      <c r="U67" s="1"/>
      <c r="V67" s="188"/>
      <c r="W67" s="189"/>
      <c r="X67" s="189"/>
      <c r="Y67" s="189"/>
      <c r="Z67" s="189"/>
      <c r="AA67" s="189"/>
      <c r="AB67" s="189"/>
      <c r="AC67" s="189"/>
      <c r="AD67" s="189"/>
      <c r="AE67" s="189"/>
      <c r="AF67" s="189"/>
      <c r="AG67" s="189"/>
      <c r="AH67" s="189"/>
      <c r="AI67" s="189"/>
      <c r="AJ67" s="189"/>
      <c r="AK67" s="190"/>
      <c r="AL67" s="191"/>
      <c r="AM67" s="189"/>
      <c r="AN67" s="189"/>
      <c r="AO67" s="189"/>
      <c r="AP67" s="189"/>
      <c r="AQ67" s="189"/>
      <c r="AR67" s="189"/>
      <c r="AS67" s="190"/>
      <c r="AT67" s="306"/>
      <c r="AU67" s="307"/>
      <c r="AV67" s="307"/>
      <c r="AW67" s="307"/>
      <c r="AX67" s="307"/>
      <c r="AY67" s="307"/>
      <c r="AZ67" s="307"/>
      <c r="BA67" s="307"/>
      <c r="BB67" s="307"/>
      <c r="BC67" s="307"/>
      <c r="BD67" s="307"/>
      <c r="BE67" s="307"/>
      <c r="BF67" s="307"/>
      <c r="BG67" s="307"/>
      <c r="BH67" s="307"/>
      <c r="BI67" s="307"/>
      <c r="BJ67" s="307"/>
      <c r="BK67" s="307"/>
      <c r="BL67" s="307"/>
      <c r="BM67" s="307"/>
      <c r="BN67" s="307"/>
      <c r="BO67" s="307"/>
      <c r="BP67" s="307"/>
      <c r="BQ67" s="307"/>
      <c r="BR67" s="307"/>
      <c r="BS67" s="307"/>
      <c r="BT67" s="307"/>
      <c r="BU67" s="307"/>
      <c r="BV67" s="307"/>
      <c r="BW67" s="308"/>
      <c r="BX67" s="309"/>
      <c r="BY67" s="298"/>
      <c r="BZ67" s="298"/>
      <c r="CA67" s="298"/>
      <c r="CB67" s="298"/>
      <c r="CC67" s="305"/>
      <c r="CD67" s="1"/>
      <c r="DW67" s="4">
        <v>0.48611111111111033</v>
      </c>
    </row>
    <row r="68" spans="20:127" s="12" customFormat="1" ht="10.9" customHeight="1" x14ac:dyDescent="0.25">
      <c r="T68" s="9"/>
      <c r="V68" s="293" t="s">
        <v>63</v>
      </c>
      <c r="W68" s="294"/>
      <c r="X68" s="294"/>
      <c r="Y68" s="294"/>
      <c r="Z68" s="294"/>
      <c r="AA68" s="294"/>
      <c r="AB68" s="294"/>
      <c r="AC68" s="294"/>
      <c r="AD68" s="294"/>
      <c r="AE68" s="294"/>
      <c r="AF68" s="294"/>
      <c r="AG68" s="294"/>
      <c r="AH68" s="294"/>
      <c r="AI68" s="294"/>
      <c r="AJ68" s="294"/>
      <c r="AK68" s="295"/>
      <c r="AL68" s="296" t="s">
        <v>61</v>
      </c>
      <c r="AM68" s="294"/>
      <c r="AN68" s="294"/>
      <c r="AO68" s="294"/>
      <c r="AP68" s="294"/>
      <c r="AQ68" s="294"/>
      <c r="AR68" s="294"/>
      <c r="AS68" s="294"/>
      <c r="AT68" s="121" t="s">
        <v>62</v>
      </c>
      <c r="AU68" s="122"/>
      <c r="AV68" s="122"/>
      <c r="AW68" s="122"/>
      <c r="AX68" s="122"/>
      <c r="AY68" s="122"/>
      <c r="AZ68" s="122"/>
      <c r="BA68" s="122"/>
      <c r="BB68" s="122"/>
      <c r="BC68" s="122"/>
      <c r="BD68" s="122"/>
      <c r="BE68" s="122"/>
      <c r="BF68" s="122"/>
      <c r="BG68" s="122"/>
      <c r="BH68" s="122"/>
      <c r="BI68" s="122"/>
      <c r="BJ68" s="122"/>
      <c r="BK68" s="122"/>
      <c r="BL68" s="122"/>
      <c r="BM68" s="122"/>
      <c r="BN68" s="122"/>
      <c r="BO68" s="122"/>
      <c r="BP68" s="122"/>
      <c r="BQ68" s="122"/>
      <c r="BR68" s="122"/>
      <c r="BS68" s="122"/>
      <c r="BT68" s="122"/>
      <c r="BU68" s="122"/>
      <c r="BV68" s="122"/>
      <c r="BW68" s="135"/>
      <c r="BX68" s="122" t="s">
        <v>42</v>
      </c>
      <c r="BY68" s="122"/>
      <c r="BZ68" s="122"/>
      <c r="CA68" s="122"/>
      <c r="CB68" s="122"/>
      <c r="CC68" s="123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W68" s="10">
        <v>0.49305555555555475</v>
      </c>
    </row>
    <row r="69" spans="20:127" ht="13.15" customHeight="1" x14ac:dyDescent="0.25">
      <c r="T69" s="1"/>
      <c r="U69" s="1"/>
      <c r="V69" s="297"/>
      <c r="W69" s="298"/>
      <c r="X69" s="298"/>
      <c r="Y69" s="298"/>
      <c r="Z69" s="298"/>
      <c r="AA69" s="298"/>
      <c r="AB69" s="298"/>
      <c r="AC69" s="298"/>
      <c r="AD69" s="298"/>
      <c r="AE69" s="298"/>
      <c r="AF69" s="298"/>
      <c r="AG69" s="298"/>
      <c r="AH69" s="298"/>
      <c r="AI69" s="298"/>
      <c r="AJ69" s="298"/>
      <c r="AK69" s="299"/>
      <c r="AL69" s="300"/>
      <c r="AM69" s="298"/>
      <c r="AN69" s="298"/>
      <c r="AO69" s="298"/>
      <c r="AP69" s="298"/>
      <c r="AQ69" s="298"/>
      <c r="AR69" s="298"/>
      <c r="AS69" s="298"/>
      <c r="AT69" s="301"/>
      <c r="AU69" s="302"/>
      <c r="AV69" s="302"/>
      <c r="AW69" s="302"/>
      <c r="AX69" s="302"/>
      <c r="AY69" s="302"/>
      <c r="AZ69" s="302"/>
      <c r="BA69" s="302"/>
      <c r="BB69" s="302"/>
      <c r="BC69" s="302"/>
      <c r="BD69" s="302"/>
      <c r="BE69" s="302"/>
      <c r="BF69" s="302"/>
      <c r="BG69" s="302"/>
      <c r="BH69" s="302"/>
      <c r="BI69" s="302"/>
      <c r="BJ69" s="302"/>
      <c r="BK69" s="302"/>
      <c r="BL69" s="302"/>
      <c r="BM69" s="302"/>
      <c r="BN69" s="302"/>
      <c r="BO69" s="302"/>
      <c r="BP69" s="302"/>
      <c r="BQ69" s="302"/>
      <c r="BR69" s="302"/>
      <c r="BS69" s="302"/>
      <c r="BT69" s="302"/>
      <c r="BU69" s="302"/>
      <c r="BV69" s="302"/>
      <c r="BW69" s="303"/>
      <c r="BX69" s="304"/>
      <c r="BY69" s="298"/>
      <c r="BZ69" s="298"/>
      <c r="CA69" s="298"/>
      <c r="CB69" s="298"/>
      <c r="CC69" s="305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4">
        <v>0.49999999999999917</v>
      </c>
    </row>
    <row r="70" spans="20:127" ht="13.15" customHeight="1" x14ac:dyDescent="0.25">
      <c r="T70" s="1"/>
      <c r="U70" s="1"/>
      <c r="V70" s="134" t="s">
        <v>64</v>
      </c>
      <c r="W70" s="122"/>
      <c r="X70" s="122"/>
      <c r="Y70" s="122"/>
      <c r="Z70" s="122"/>
      <c r="AA70" s="122"/>
      <c r="AB70" s="122"/>
      <c r="AC70" s="122"/>
      <c r="AD70" s="122"/>
      <c r="AE70" s="122"/>
      <c r="AF70" s="122"/>
      <c r="AG70" s="122"/>
      <c r="AH70" s="122"/>
      <c r="AI70" s="122"/>
      <c r="AJ70" s="122"/>
      <c r="AK70" s="135"/>
      <c r="AL70" s="121" t="s">
        <v>61</v>
      </c>
      <c r="AM70" s="122"/>
      <c r="AN70" s="122"/>
      <c r="AO70" s="122"/>
      <c r="AP70" s="122"/>
      <c r="AQ70" s="122"/>
      <c r="AR70" s="122"/>
      <c r="AS70" s="122"/>
      <c r="AT70" s="121" t="s">
        <v>62</v>
      </c>
      <c r="AU70" s="122"/>
      <c r="AV70" s="122"/>
      <c r="AW70" s="122"/>
      <c r="AX70" s="122"/>
      <c r="AY70" s="122"/>
      <c r="AZ70" s="122"/>
      <c r="BA70" s="122"/>
      <c r="BB70" s="122"/>
      <c r="BC70" s="122"/>
      <c r="BD70" s="122"/>
      <c r="BE70" s="122"/>
      <c r="BF70" s="122"/>
      <c r="BG70" s="122"/>
      <c r="BH70" s="122"/>
      <c r="BI70" s="122"/>
      <c r="BJ70" s="122"/>
      <c r="BK70" s="122"/>
      <c r="BL70" s="122"/>
      <c r="BM70" s="122"/>
      <c r="BN70" s="122"/>
      <c r="BO70" s="122"/>
      <c r="BP70" s="122"/>
      <c r="BQ70" s="122"/>
      <c r="BR70" s="122"/>
      <c r="BS70" s="122"/>
      <c r="BT70" s="122"/>
      <c r="BU70" s="122"/>
      <c r="BV70" s="122"/>
      <c r="BW70" s="135"/>
      <c r="BX70" s="122" t="s">
        <v>42</v>
      </c>
      <c r="BY70" s="122"/>
      <c r="BZ70" s="122"/>
      <c r="CA70" s="122"/>
      <c r="CB70" s="122"/>
      <c r="CC70" s="123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4"/>
    </row>
    <row r="71" spans="20:127" ht="13.15" customHeight="1" thickBot="1" x14ac:dyDescent="0.3">
      <c r="T71" s="1"/>
      <c r="U71" s="1"/>
      <c r="V71" s="321"/>
      <c r="W71" s="322"/>
      <c r="X71" s="322"/>
      <c r="Y71" s="322"/>
      <c r="Z71" s="322"/>
      <c r="AA71" s="322"/>
      <c r="AB71" s="322"/>
      <c r="AC71" s="322"/>
      <c r="AD71" s="322"/>
      <c r="AE71" s="322"/>
      <c r="AF71" s="322"/>
      <c r="AG71" s="322"/>
      <c r="AH71" s="322"/>
      <c r="AI71" s="322"/>
      <c r="AJ71" s="322"/>
      <c r="AK71" s="323"/>
      <c r="AL71" s="324"/>
      <c r="AM71" s="322"/>
      <c r="AN71" s="322"/>
      <c r="AO71" s="322"/>
      <c r="AP71" s="322"/>
      <c r="AQ71" s="322"/>
      <c r="AR71" s="322"/>
      <c r="AS71" s="322"/>
      <c r="AT71" s="325"/>
      <c r="AU71" s="326"/>
      <c r="AV71" s="326"/>
      <c r="AW71" s="326"/>
      <c r="AX71" s="326"/>
      <c r="AY71" s="326"/>
      <c r="AZ71" s="326"/>
      <c r="BA71" s="326"/>
      <c r="BB71" s="326"/>
      <c r="BC71" s="326"/>
      <c r="BD71" s="326"/>
      <c r="BE71" s="326"/>
      <c r="BF71" s="326"/>
      <c r="BG71" s="326"/>
      <c r="BH71" s="326"/>
      <c r="BI71" s="326"/>
      <c r="BJ71" s="326"/>
      <c r="BK71" s="326"/>
      <c r="BL71" s="326"/>
      <c r="BM71" s="326"/>
      <c r="BN71" s="326"/>
      <c r="BO71" s="326"/>
      <c r="BP71" s="326"/>
      <c r="BQ71" s="326"/>
      <c r="BR71" s="326"/>
      <c r="BS71" s="326"/>
      <c r="BT71" s="326"/>
      <c r="BU71" s="326"/>
      <c r="BV71" s="326"/>
      <c r="BW71" s="327"/>
      <c r="BX71" s="328"/>
      <c r="BY71" s="322"/>
      <c r="BZ71" s="322"/>
      <c r="CA71" s="322"/>
      <c r="CB71" s="322"/>
      <c r="CC71" s="329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4"/>
    </row>
    <row r="72" spans="20:127" ht="9.6" customHeight="1" thickBot="1" x14ac:dyDescent="0.3">
      <c r="T72" s="1"/>
      <c r="U72" s="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94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310"/>
      <c r="BU72" s="310"/>
      <c r="BV72" s="310"/>
      <c r="BW72" s="310"/>
      <c r="BX72" s="310"/>
      <c r="BY72" s="310"/>
      <c r="BZ72" s="310"/>
      <c r="CA72" s="310"/>
      <c r="CB72" s="310"/>
      <c r="CC72" s="310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4"/>
    </row>
    <row r="73" spans="20:127" s="12" customFormat="1" ht="10.9" customHeight="1" x14ac:dyDescent="0.25">
      <c r="V73" s="311" t="s">
        <v>65</v>
      </c>
      <c r="W73" s="312"/>
      <c r="X73" s="312"/>
      <c r="Y73" s="312"/>
      <c r="Z73" s="312"/>
      <c r="AA73" s="312"/>
      <c r="AB73" s="312"/>
      <c r="AC73" s="312"/>
      <c r="AD73" s="312"/>
      <c r="AE73" s="312"/>
      <c r="AF73" s="312"/>
      <c r="AG73" s="312"/>
      <c r="AH73" s="312"/>
      <c r="AI73" s="313"/>
      <c r="AJ73" s="312" t="s">
        <v>66</v>
      </c>
      <c r="AK73" s="312"/>
      <c r="AL73" s="312"/>
      <c r="AM73" s="312"/>
      <c r="AN73" s="312"/>
      <c r="AO73" s="312"/>
      <c r="AP73" s="312"/>
      <c r="AQ73" s="312"/>
      <c r="AR73" s="312"/>
      <c r="AS73" s="312"/>
      <c r="AT73" s="312"/>
      <c r="AU73" s="312"/>
      <c r="AV73" s="312"/>
      <c r="AW73" s="313"/>
      <c r="AX73" s="119" t="s">
        <v>67</v>
      </c>
      <c r="AY73" s="117"/>
      <c r="AZ73" s="117"/>
      <c r="BA73" s="117"/>
      <c r="BB73" s="117"/>
      <c r="BC73" s="117"/>
      <c r="BD73" s="117"/>
      <c r="BE73" s="117"/>
      <c r="BF73" s="117"/>
      <c r="BG73" s="117"/>
      <c r="BH73" s="120"/>
      <c r="BI73" s="95"/>
      <c r="BJ73" s="95"/>
      <c r="BK73" s="95"/>
      <c r="BL73" s="95"/>
      <c r="BM73" s="95"/>
      <c r="BN73" s="95"/>
      <c r="BO73" s="314" t="s">
        <v>42</v>
      </c>
      <c r="BP73" s="315"/>
      <c r="BQ73" s="315"/>
      <c r="BR73" s="315"/>
      <c r="BS73" s="316"/>
      <c r="BT73" s="317" t="s">
        <v>68</v>
      </c>
      <c r="BU73" s="318"/>
      <c r="BV73" s="318"/>
      <c r="BW73" s="318"/>
      <c r="BX73" s="319"/>
      <c r="BY73" s="318" t="s">
        <v>69</v>
      </c>
      <c r="BZ73" s="318"/>
      <c r="CA73" s="318"/>
      <c r="CB73" s="318"/>
      <c r="CC73" s="320"/>
      <c r="DW73" s="10"/>
    </row>
    <row r="74" spans="20:127" s="18" customFormat="1" ht="12" customHeight="1" thickBot="1" x14ac:dyDescent="0.25">
      <c r="V74" s="321"/>
      <c r="W74" s="322"/>
      <c r="X74" s="322"/>
      <c r="Y74" s="322"/>
      <c r="Z74" s="322"/>
      <c r="AA74" s="322"/>
      <c r="AB74" s="322"/>
      <c r="AC74" s="322"/>
      <c r="AD74" s="322"/>
      <c r="AE74" s="322"/>
      <c r="AF74" s="322"/>
      <c r="AG74" s="322"/>
      <c r="AH74" s="322"/>
      <c r="AI74" s="323"/>
      <c r="AJ74" s="334"/>
      <c r="AK74" s="334"/>
      <c r="AL74" s="334"/>
      <c r="AM74" s="334"/>
      <c r="AN74" s="334"/>
      <c r="AO74" s="334"/>
      <c r="AP74" s="334"/>
      <c r="AQ74" s="334"/>
      <c r="AR74" s="334"/>
      <c r="AS74" s="334"/>
      <c r="AT74" s="334"/>
      <c r="AU74" s="334"/>
      <c r="AV74" s="334"/>
      <c r="AW74" s="335"/>
      <c r="AX74" s="336"/>
      <c r="AY74" s="337"/>
      <c r="AZ74" s="337"/>
      <c r="BA74" s="337"/>
      <c r="BB74" s="337"/>
      <c r="BC74" s="337"/>
      <c r="BD74" s="337"/>
      <c r="BE74" s="337"/>
      <c r="BF74" s="337"/>
      <c r="BG74" s="337"/>
      <c r="BH74" s="338"/>
      <c r="BI74" s="96"/>
      <c r="BJ74" s="96"/>
      <c r="BK74" s="96"/>
      <c r="BL74" s="96"/>
      <c r="BM74" s="96"/>
      <c r="BN74" s="96"/>
      <c r="BO74" s="339" t="str">
        <f>IF(V35="","",V35)</f>
        <v/>
      </c>
      <c r="BP74" s="340"/>
      <c r="BQ74" s="340"/>
      <c r="BR74" s="340"/>
      <c r="BS74" s="341"/>
      <c r="BT74" s="342" t="str">
        <f>IF(MIN(V37:Y61)=0,"",MIN(V37:Y61))</f>
        <v/>
      </c>
      <c r="BU74" s="343"/>
      <c r="BV74" s="97" t="str">
        <f>IF(MAX(V37:Y61)=MIN(V37:Y61),"","-")</f>
        <v/>
      </c>
      <c r="BW74" s="344" t="str">
        <f>IF(MAX(V37:Y61)=MIN(V37:Y61),"",MAX(V37:Y61))</f>
        <v/>
      </c>
      <c r="BX74" s="345"/>
      <c r="BY74" s="330"/>
      <c r="BZ74" s="330"/>
      <c r="CA74" s="330"/>
      <c r="CB74" s="330"/>
      <c r="CC74" s="331"/>
      <c r="CJ74" s="98"/>
      <c r="DW74" s="4"/>
    </row>
    <row r="75" spans="20:127" ht="3.6" customHeight="1" x14ac:dyDescent="0.25"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99"/>
      <c r="BA75" s="99"/>
      <c r="BB75" s="99"/>
      <c r="BC75" s="99"/>
      <c r="BD75" s="99"/>
      <c r="BE75" s="99"/>
      <c r="BF75" s="99"/>
      <c r="BG75" s="99"/>
      <c r="BH75" s="99"/>
      <c r="BI75" s="99"/>
      <c r="BJ75" s="99"/>
      <c r="BK75" s="99"/>
      <c r="BL75" s="99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4">
        <v>0.50694444444444364</v>
      </c>
    </row>
    <row r="76" spans="20:127" ht="10.9" customHeight="1" x14ac:dyDescent="0.25">
      <c r="T76" s="1"/>
      <c r="U76" s="65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99"/>
      <c r="BK76" s="99"/>
      <c r="BL76" s="99"/>
      <c r="BM76" s="1"/>
      <c r="BN76" s="1"/>
      <c r="BO76" s="1"/>
      <c r="BP76" s="1"/>
      <c r="BQ76" s="1"/>
      <c r="BR76" s="1"/>
      <c r="BS76" s="1"/>
      <c r="BT76" s="1"/>
      <c r="BU76" s="332"/>
      <c r="BV76" s="332"/>
      <c r="BW76" s="332"/>
      <c r="BX76" s="332"/>
      <c r="BY76" s="332"/>
      <c r="BZ76" s="333"/>
      <c r="CA76" s="333"/>
      <c r="CB76" s="333"/>
      <c r="CC76" s="100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4">
        <v>0.51388888888888806</v>
      </c>
    </row>
    <row r="77" spans="20:127" ht="9.6" hidden="1" customHeight="1" x14ac:dyDescent="0.25">
      <c r="T77" s="1"/>
      <c r="U77" s="99"/>
      <c r="V77" s="99"/>
      <c r="W77" s="99"/>
      <c r="X77" s="99"/>
      <c r="Y77" s="99"/>
      <c r="Z77" s="99"/>
      <c r="AA77" s="99"/>
      <c r="AB77" s="99"/>
      <c r="AC77" s="99"/>
      <c r="AD77" s="99"/>
      <c r="AE77" s="99"/>
      <c r="AF77" s="99"/>
      <c r="AG77" s="99"/>
      <c r="AH77" s="99"/>
      <c r="AI77" s="99"/>
      <c r="AJ77" s="101"/>
      <c r="AK77" s="101"/>
      <c r="AL77" s="101"/>
      <c r="AM77" s="101"/>
      <c r="AN77" s="101"/>
      <c r="AO77" s="101"/>
      <c r="AP77" s="99"/>
      <c r="AQ77" s="99"/>
      <c r="AR77" s="99"/>
      <c r="AS77" s="99"/>
      <c r="AT77" s="99"/>
      <c r="AU77" s="99"/>
      <c r="AV77" s="99"/>
      <c r="AW77" s="99"/>
      <c r="AX77" s="99"/>
      <c r="AY77" s="99"/>
      <c r="AZ77" s="99"/>
      <c r="BA77" s="99"/>
      <c r="BB77" s="99"/>
      <c r="BC77" s="99"/>
      <c r="BD77" s="99"/>
      <c r="BE77" s="99"/>
      <c r="BF77" s="99"/>
      <c r="BG77" s="99"/>
      <c r="BH77" s="99"/>
      <c r="BI77" s="99"/>
      <c r="BJ77" s="99"/>
      <c r="BK77" s="99"/>
      <c r="BL77" s="99"/>
      <c r="BM77" s="1"/>
      <c r="BN77" s="99"/>
      <c r="BO77" s="99"/>
      <c r="BP77" s="99"/>
      <c r="BQ77" s="99"/>
      <c r="BR77" s="99"/>
      <c r="BS77" s="99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4">
        <v>0.52083333333333248</v>
      </c>
    </row>
    <row r="78" spans="20:127" hidden="1" x14ac:dyDescent="0.25">
      <c r="T78" s="1"/>
      <c r="U78" s="99"/>
      <c r="V78" s="99"/>
      <c r="W78" s="99"/>
      <c r="X78" s="99"/>
      <c r="Y78" s="99"/>
      <c r="Z78" s="99"/>
      <c r="AA78" s="99"/>
      <c r="AB78" s="99"/>
      <c r="AC78" s="99"/>
      <c r="AD78" s="99"/>
      <c r="AE78" s="99"/>
      <c r="AF78" s="99"/>
      <c r="AG78" s="99"/>
      <c r="AH78" s="99"/>
      <c r="AI78" s="99"/>
      <c r="AJ78" s="99"/>
      <c r="AK78" s="99"/>
      <c r="AL78" s="99"/>
      <c r="AM78" s="99"/>
      <c r="AN78" s="99"/>
      <c r="AO78" s="99"/>
      <c r="AP78" s="99"/>
      <c r="AQ78" s="99"/>
      <c r="AR78" s="99"/>
      <c r="AS78" s="99"/>
      <c r="AT78" s="99"/>
      <c r="AU78" s="99"/>
      <c r="AV78" s="99"/>
      <c r="AW78" s="99"/>
      <c r="AX78" s="99"/>
      <c r="AY78" s="99"/>
      <c r="AZ78" s="99"/>
      <c r="BA78" s="99"/>
      <c r="BB78" s="99"/>
      <c r="BC78" s="99"/>
      <c r="BD78" s="99"/>
      <c r="BE78" s="99"/>
      <c r="BF78" s="99"/>
      <c r="BG78" s="99"/>
      <c r="BH78" s="99"/>
      <c r="BI78" s="99"/>
      <c r="BJ78" s="99"/>
      <c r="BK78" s="99"/>
      <c r="BL78" s="99"/>
      <c r="BM78" s="1"/>
      <c r="BN78" s="99"/>
      <c r="BO78" s="99"/>
      <c r="BP78" s="99"/>
      <c r="BQ78" s="99"/>
      <c r="BR78" s="99"/>
      <c r="BS78" s="99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4">
        <v>0.5277777777777769</v>
      </c>
    </row>
    <row r="79" spans="20:127" hidden="1" x14ac:dyDescent="0.25">
      <c r="T79" s="1"/>
      <c r="U79" s="99"/>
      <c r="V79" s="99"/>
      <c r="W79" s="102"/>
      <c r="X79" s="102"/>
      <c r="Y79" s="102"/>
      <c r="Z79" s="102"/>
      <c r="AA79" s="102"/>
      <c r="AB79" s="102"/>
      <c r="AC79" s="102"/>
      <c r="AD79" s="102"/>
      <c r="AE79" s="102"/>
      <c r="AF79" s="102"/>
      <c r="AG79" s="102"/>
      <c r="AH79" s="102"/>
      <c r="AI79" s="102"/>
      <c r="AJ79" s="102"/>
      <c r="AK79" s="102"/>
      <c r="AL79" s="102"/>
      <c r="AM79" s="102"/>
      <c r="AN79" s="102"/>
      <c r="AO79" s="102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95"/>
      <c r="BO79" s="99"/>
      <c r="BP79" s="99"/>
      <c r="BQ79" s="99"/>
      <c r="BR79" s="99"/>
      <c r="BS79" s="99"/>
      <c r="BT79" s="99"/>
      <c r="BU79" s="99"/>
      <c r="BV79" s="99"/>
      <c r="BW79" s="99"/>
      <c r="BX79" s="99"/>
      <c r="BY79" s="99"/>
      <c r="BZ79" s="99"/>
      <c r="CA79" s="99"/>
      <c r="CB79" s="19"/>
      <c r="CC79" s="65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4">
        <v>0.53472222222222132</v>
      </c>
    </row>
    <row r="80" spans="20:127" hidden="1" x14ac:dyDescent="0.25">
      <c r="T80" s="1"/>
      <c r="U80" s="99"/>
      <c r="V80" s="65"/>
      <c r="W80" s="65"/>
      <c r="X80" s="65"/>
      <c r="Y80" s="65"/>
      <c r="Z80" s="65"/>
      <c r="AA80" s="65"/>
      <c r="AB80" s="65"/>
      <c r="AC80" s="65"/>
      <c r="AD80" s="65"/>
      <c r="AE80" s="65"/>
      <c r="AF80" s="65"/>
      <c r="AG80" s="65"/>
      <c r="AH80" s="65"/>
      <c r="AI80" s="65"/>
      <c r="AJ80" s="65"/>
      <c r="AK80" s="65"/>
      <c r="AL80" s="65"/>
      <c r="AM80" s="65"/>
      <c r="AN80" s="65"/>
      <c r="AO80" s="65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03"/>
      <c r="BO80" s="99"/>
      <c r="BP80" s="99"/>
      <c r="BQ80" s="99"/>
      <c r="BR80" s="99"/>
      <c r="BS80" s="99"/>
      <c r="BT80" s="99"/>
      <c r="BU80" s="99"/>
      <c r="BV80" s="99"/>
      <c r="BW80" s="99"/>
      <c r="BX80" s="99"/>
      <c r="BY80" s="99"/>
      <c r="BZ80" s="99"/>
      <c r="CA80" s="99"/>
      <c r="CB80" s="104"/>
      <c r="CC80" s="99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4">
        <v>0.54166666666666574</v>
      </c>
    </row>
    <row r="81" spans="21:127" hidden="1" x14ac:dyDescent="0.25">
      <c r="U81" s="99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105"/>
      <c r="AY81" s="65"/>
      <c r="AZ81" s="65"/>
      <c r="BA81" s="65"/>
      <c r="BB81" s="106"/>
      <c r="BC81" s="106"/>
      <c r="BD81" s="76"/>
      <c r="BE81" s="76"/>
      <c r="BF81" s="76"/>
      <c r="BG81" s="76"/>
      <c r="BH81" s="76"/>
      <c r="BI81" s="107"/>
      <c r="BJ81" s="107"/>
      <c r="BK81" s="105"/>
      <c r="BL81" s="65"/>
      <c r="BM81" s="76"/>
      <c r="BN81" s="76"/>
      <c r="BO81" s="76"/>
      <c r="BP81" s="76"/>
      <c r="BQ81" s="76"/>
      <c r="BR81" s="107"/>
      <c r="BS81" s="107"/>
      <c r="BT81" s="105"/>
      <c r="BU81" s="65"/>
      <c r="BV81" s="76"/>
      <c r="BW81" s="76"/>
      <c r="BX81" s="76"/>
      <c r="BY81" s="76"/>
      <c r="BZ81" s="76"/>
      <c r="CA81" s="76"/>
      <c r="CB81" s="38"/>
      <c r="CC81" s="38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4">
        <v>0.54861111111111016</v>
      </c>
    </row>
    <row r="82" spans="21:127" hidden="1" x14ac:dyDescent="0.25">
      <c r="U82" s="99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38"/>
      <c r="BI82" s="38"/>
      <c r="BJ82" s="38"/>
      <c r="BK82" s="38"/>
      <c r="BL82" s="38"/>
      <c r="BM82" s="38"/>
      <c r="BN82" s="38"/>
      <c r="BO82" s="38"/>
      <c r="BP82" s="38"/>
      <c r="BQ82" s="38"/>
      <c r="BR82" s="38"/>
      <c r="BS82" s="38"/>
      <c r="BT82" s="38"/>
      <c r="BU82" s="38"/>
      <c r="BV82" s="38"/>
      <c r="BW82" s="38"/>
      <c r="BX82" s="38"/>
      <c r="BY82" s="38"/>
      <c r="BZ82" s="38"/>
      <c r="CA82" s="38"/>
      <c r="CB82" s="38"/>
      <c r="CC82" s="38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4">
        <v>0.55555555555555458</v>
      </c>
    </row>
    <row r="83" spans="21:127" hidden="1" x14ac:dyDescent="0.25">
      <c r="U83" s="99"/>
      <c r="V83" s="99"/>
      <c r="W83" s="99"/>
      <c r="X83" s="99"/>
      <c r="Y83" s="99"/>
      <c r="Z83" s="99"/>
      <c r="AA83" s="99"/>
      <c r="AB83" s="99"/>
      <c r="AC83" s="99"/>
      <c r="AD83" s="99"/>
      <c r="AE83" s="99"/>
      <c r="AF83" s="99"/>
      <c r="AG83" s="99"/>
      <c r="AH83" s="99"/>
      <c r="AI83" s="99"/>
      <c r="AJ83" s="99"/>
      <c r="AK83" s="99"/>
      <c r="AL83" s="99"/>
      <c r="AM83" s="99"/>
      <c r="AN83" s="99"/>
      <c r="AO83" s="99"/>
      <c r="AP83" s="99"/>
      <c r="AQ83" s="99"/>
      <c r="AR83" s="99"/>
      <c r="AS83" s="99"/>
      <c r="AT83" s="99"/>
      <c r="AU83" s="99"/>
      <c r="AV83" s="99"/>
      <c r="AW83" s="99"/>
      <c r="AX83" s="99"/>
      <c r="AY83" s="99"/>
      <c r="AZ83" s="99"/>
      <c r="BA83" s="99"/>
      <c r="BB83" s="99"/>
      <c r="BC83" s="99"/>
      <c r="BD83" s="99"/>
      <c r="BE83" s="99"/>
      <c r="BF83" s="99"/>
      <c r="BG83" s="99"/>
      <c r="BH83" s="99"/>
      <c r="BI83" s="99"/>
      <c r="BJ83" s="99"/>
      <c r="BK83" s="99"/>
      <c r="BL83" s="99"/>
      <c r="BM83" s="99"/>
      <c r="BN83" s="99"/>
      <c r="BO83" s="99"/>
      <c r="BP83" s="99"/>
      <c r="BQ83" s="99"/>
      <c r="BR83" s="99"/>
      <c r="BS83" s="99"/>
      <c r="BT83" s="99"/>
      <c r="BU83" s="99"/>
      <c r="BV83" s="99"/>
      <c r="BW83" s="99"/>
      <c r="BX83" s="99"/>
      <c r="BY83" s="99"/>
      <c r="BZ83" s="99"/>
      <c r="CA83" s="99"/>
      <c r="CB83" s="99"/>
      <c r="CC83" s="99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4">
        <v>0.562499999999999</v>
      </c>
    </row>
    <row r="84" spans="21:127" x14ac:dyDescent="0.25"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</row>
  </sheetData>
  <sheetProtection sheet="1" selectLockedCells="1"/>
  <mergeCells count="585">
    <mergeCell ref="BY74:CC74"/>
    <mergeCell ref="BU76:BY76"/>
    <mergeCell ref="BZ76:CB76"/>
    <mergeCell ref="V74:AI74"/>
    <mergeCell ref="AJ74:AW74"/>
    <mergeCell ref="AX74:BH74"/>
    <mergeCell ref="BO74:BS74"/>
    <mergeCell ref="BT74:BU74"/>
    <mergeCell ref="BW74:BX74"/>
    <mergeCell ref="BT72:CC72"/>
    <mergeCell ref="V73:AI73"/>
    <mergeCell ref="AJ73:AW73"/>
    <mergeCell ref="AX73:BH73"/>
    <mergeCell ref="BO73:BS73"/>
    <mergeCell ref="BT73:BX73"/>
    <mergeCell ref="BY73:CC73"/>
    <mergeCell ref="V70:AK70"/>
    <mergeCell ref="AL70:AS70"/>
    <mergeCell ref="AT70:BW70"/>
    <mergeCell ref="BX70:CC70"/>
    <mergeCell ref="V71:AK71"/>
    <mergeCell ref="AL71:AS71"/>
    <mergeCell ref="AT71:BW71"/>
    <mergeCell ref="BX71:CC71"/>
    <mergeCell ref="V68:AK68"/>
    <mergeCell ref="AL68:AS68"/>
    <mergeCell ref="AT68:BW68"/>
    <mergeCell ref="BX68:CC68"/>
    <mergeCell ref="V69:AK69"/>
    <mergeCell ref="AL69:AS69"/>
    <mergeCell ref="AT69:BW69"/>
    <mergeCell ref="BX69:CC69"/>
    <mergeCell ref="V66:AK66"/>
    <mergeCell ref="AL66:AS66"/>
    <mergeCell ref="AT66:BW66"/>
    <mergeCell ref="BX66:CC66"/>
    <mergeCell ref="V67:AK67"/>
    <mergeCell ref="AL67:AS67"/>
    <mergeCell ref="AT67:BW67"/>
    <mergeCell ref="BX67:CC67"/>
    <mergeCell ref="BN62:BR62"/>
    <mergeCell ref="BS62:BW62"/>
    <mergeCell ref="BX62:BZ62"/>
    <mergeCell ref="CA62:CC62"/>
    <mergeCell ref="V63:CC63"/>
    <mergeCell ref="V64:CC64"/>
    <mergeCell ref="CA61:CC61"/>
    <mergeCell ref="CQ61:CU61"/>
    <mergeCell ref="V62:Y62"/>
    <mergeCell ref="Z62:AJ62"/>
    <mergeCell ref="AK62:AN62"/>
    <mergeCell ref="AO62:AS62"/>
    <mergeCell ref="AT62:AX62"/>
    <mergeCell ref="AY62:BC62"/>
    <mergeCell ref="BD62:BH62"/>
    <mergeCell ref="BI62:BM62"/>
    <mergeCell ref="AZ61:BC61"/>
    <mergeCell ref="BD61:BH61"/>
    <mergeCell ref="BI61:BM61"/>
    <mergeCell ref="BN61:BR61"/>
    <mergeCell ref="BS61:BW61"/>
    <mergeCell ref="BX61:BZ61"/>
    <mergeCell ref="CA60:CC60"/>
    <mergeCell ref="CQ60:CU60"/>
    <mergeCell ref="V61:Y61"/>
    <mergeCell ref="Z61:AB61"/>
    <mergeCell ref="AC61:AG61"/>
    <mergeCell ref="AH61:AJ61"/>
    <mergeCell ref="AK61:AL61"/>
    <mergeCell ref="AM61:AP61"/>
    <mergeCell ref="AQ61:AU61"/>
    <mergeCell ref="AV61:AY61"/>
    <mergeCell ref="AZ60:BC60"/>
    <mergeCell ref="BD60:BH60"/>
    <mergeCell ref="BI60:BM60"/>
    <mergeCell ref="BN60:BR60"/>
    <mergeCell ref="BS60:BW60"/>
    <mergeCell ref="BX60:BZ60"/>
    <mergeCell ref="V60:Y60"/>
    <mergeCell ref="Z60:AB60"/>
    <mergeCell ref="AC60:AG60"/>
    <mergeCell ref="AH60:AJ60"/>
    <mergeCell ref="AK60:AL60"/>
    <mergeCell ref="AM60:AP60"/>
    <mergeCell ref="AQ60:AU60"/>
    <mergeCell ref="AV60:AY60"/>
    <mergeCell ref="AZ59:BC59"/>
    <mergeCell ref="CA58:CC58"/>
    <mergeCell ref="CQ58:CU58"/>
    <mergeCell ref="V59:Y59"/>
    <mergeCell ref="Z59:AB59"/>
    <mergeCell ref="AC59:AG59"/>
    <mergeCell ref="AH59:AJ59"/>
    <mergeCell ref="AK59:AL59"/>
    <mergeCell ref="AM59:AP59"/>
    <mergeCell ref="AQ59:AU59"/>
    <mergeCell ref="AV59:AY59"/>
    <mergeCell ref="AZ58:BC58"/>
    <mergeCell ref="BD58:BH58"/>
    <mergeCell ref="BI58:BM58"/>
    <mergeCell ref="BN58:BR58"/>
    <mergeCell ref="BS58:BW58"/>
    <mergeCell ref="BX58:BZ58"/>
    <mergeCell ref="CA59:CC59"/>
    <mergeCell ref="CQ59:CU59"/>
    <mergeCell ref="BD59:BH59"/>
    <mergeCell ref="BI59:BM59"/>
    <mergeCell ref="BN59:BR59"/>
    <mergeCell ref="BS59:BW59"/>
    <mergeCell ref="BX59:BZ59"/>
    <mergeCell ref="V58:Y58"/>
    <mergeCell ref="Z58:AB58"/>
    <mergeCell ref="AC58:AG58"/>
    <mergeCell ref="AH58:AJ58"/>
    <mergeCell ref="AK58:AL58"/>
    <mergeCell ref="AM58:AP58"/>
    <mergeCell ref="AQ58:AU58"/>
    <mergeCell ref="AV58:AY58"/>
    <mergeCell ref="AZ57:BC57"/>
    <mergeCell ref="CQ56:CU56"/>
    <mergeCell ref="V57:Y57"/>
    <mergeCell ref="Z57:AB57"/>
    <mergeCell ref="AC57:AG57"/>
    <mergeCell ref="AH57:AJ57"/>
    <mergeCell ref="AK57:AL57"/>
    <mergeCell ref="AM57:AP57"/>
    <mergeCell ref="AQ57:AU57"/>
    <mergeCell ref="AV57:AY57"/>
    <mergeCell ref="AZ56:BC56"/>
    <mergeCell ref="BD56:BH56"/>
    <mergeCell ref="BI56:BM56"/>
    <mergeCell ref="BN56:BR56"/>
    <mergeCell ref="BS56:BW56"/>
    <mergeCell ref="BX56:BZ56"/>
    <mergeCell ref="CA57:CC57"/>
    <mergeCell ref="CQ57:CU57"/>
    <mergeCell ref="BD57:BH57"/>
    <mergeCell ref="BI57:BM57"/>
    <mergeCell ref="BN57:BR57"/>
    <mergeCell ref="BS57:BW57"/>
    <mergeCell ref="BX57:BZ57"/>
    <mergeCell ref="V56:Y56"/>
    <mergeCell ref="Z56:AB56"/>
    <mergeCell ref="AC56:AG56"/>
    <mergeCell ref="AH56:AJ56"/>
    <mergeCell ref="AK56:AL56"/>
    <mergeCell ref="AM56:AP56"/>
    <mergeCell ref="AQ56:AU56"/>
    <mergeCell ref="AV56:AY56"/>
    <mergeCell ref="AZ55:BC55"/>
    <mergeCell ref="CA54:CC54"/>
    <mergeCell ref="AC54:AG54"/>
    <mergeCell ref="AH54:AJ54"/>
    <mergeCell ref="AK54:AL54"/>
    <mergeCell ref="AM54:AP54"/>
    <mergeCell ref="AQ54:AU54"/>
    <mergeCell ref="AV54:AY54"/>
    <mergeCell ref="CA56:CC56"/>
    <mergeCell ref="CQ54:CU54"/>
    <mergeCell ref="V55:Y55"/>
    <mergeCell ref="Z55:AB55"/>
    <mergeCell ref="AC55:AG55"/>
    <mergeCell ref="AH55:AJ55"/>
    <mergeCell ref="AK55:AL55"/>
    <mergeCell ref="AM55:AP55"/>
    <mergeCell ref="AQ55:AU55"/>
    <mergeCell ref="AV55:AY55"/>
    <mergeCell ref="AZ54:BC54"/>
    <mergeCell ref="BD54:BH54"/>
    <mergeCell ref="BI54:BM54"/>
    <mergeCell ref="BN54:BR54"/>
    <mergeCell ref="BS54:BW54"/>
    <mergeCell ref="BX54:BZ54"/>
    <mergeCell ref="CA55:CC55"/>
    <mergeCell ref="CQ55:CU55"/>
    <mergeCell ref="BD55:BH55"/>
    <mergeCell ref="BI55:BM55"/>
    <mergeCell ref="BN55:BR55"/>
    <mergeCell ref="BS55:BW55"/>
    <mergeCell ref="BX55:BZ55"/>
    <mergeCell ref="V54:Y54"/>
    <mergeCell ref="Z54:AB54"/>
    <mergeCell ref="AZ53:BC53"/>
    <mergeCell ref="CA52:CC52"/>
    <mergeCell ref="CQ52:CU52"/>
    <mergeCell ref="V53:Y53"/>
    <mergeCell ref="Z53:AB53"/>
    <mergeCell ref="AC53:AG53"/>
    <mergeCell ref="AH53:AJ53"/>
    <mergeCell ref="AK53:AL53"/>
    <mergeCell ref="AM53:AP53"/>
    <mergeCell ref="AQ53:AU53"/>
    <mergeCell ref="AV53:AY53"/>
    <mergeCell ref="AZ52:BC52"/>
    <mergeCell ref="BD52:BH52"/>
    <mergeCell ref="BI52:BM52"/>
    <mergeCell ref="BN52:BR52"/>
    <mergeCell ref="BS52:BW52"/>
    <mergeCell ref="BX52:BZ52"/>
    <mergeCell ref="CA53:CC53"/>
    <mergeCell ref="CQ53:CU53"/>
    <mergeCell ref="BD53:BH53"/>
    <mergeCell ref="BI53:BM53"/>
    <mergeCell ref="BN53:BR53"/>
    <mergeCell ref="BS53:BW53"/>
    <mergeCell ref="BX53:BZ53"/>
    <mergeCell ref="V52:Y52"/>
    <mergeCell ref="Z52:AB52"/>
    <mergeCell ref="AC52:AG52"/>
    <mergeCell ref="AH52:AJ52"/>
    <mergeCell ref="AK52:AL52"/>
    <mergeCell ref="AM52:AP52"/>
    <mergeCell ref="AQ52:AU52"/>
    <mergeCell ref="AV52:AY52"/>
    <mergeCell ref="AZ51:BC51"/>
    <mergeCell ref="CQ50:CU50"/>
    <mergeCell ref="V51:Y51"/>
    <mergeCell ref="Z51:AB51"/>
    <mergeCell ref="AC51:AG51"/>
    <mergeCell ref="AH51:AJ51"/>
    <mergeCell ref="AK51:AL51"/>
    <mergeCell ref="AM51:AP51"/>
    <mergeCell ref="AQ51:AU51"/>
    <mergeCell ref="AV51:AY51"/>
    <mergeCell ref="AZ50:BC50"/>
    <mergeCell ref="BD50:BH50"/>
    <mergeCell ref="BI50:BM50"/>
    <mergeCell ref="BN50:BR50"/>
    <mergeCell ref="BS50:BW50"/>
    <mergeCell ref="BX50:BZ50"/>
    <mergeCell ref="CA51:CC51"/>
    <mergeCell ref="CQ51:CU51"/>
    <mergeCell ref="BD51:BH51"/>
    <mergeCell ref="BI51:BM51"/>
    <mergeCell ref="BN51:BR51"/>
    <mergeCell ref="BS51:BW51"/>
    <mergeCell ref="BX51:BZ51"/>
    <mergeCell ref="V50:Y50"/>
    <mergeCell ref="Z50:AB50"/>
    <mergeCell ref="AC50:AG50"/>
    <mergeCell ref="AH50:AJ50"/>
    <mergeCell ref="AK50:AL50"/>
    <mergeCell ref="AM50:AP50"/>
    <mergeCell ref="AQ50:AU50"/>
    <mergeCell ref="AV50:AY50"/>
    <mergeCell ref="AZ49:BC49"/>
    <mergeCell ref="CA48:CC48"/>
    <mergeCell ref="AC48:AG48"/>
    <mergeCell ref="AH48:AJ48"/>
    <mergeCell ref="AK48:AL48"/>
    <mergeCell ref="AM48:AP48"/>
    <mergeCell ref="AQ48:AU48"/>
    <mergeCell ref="AV48:AY48"/>
    <mergeCell ref="CA50:CC50"/>
    <mergeCell ref="CQ48:CU48"/>
    <mergeCell ref="V49:Y49"/>
    <mergeCell ref="Z49:AB49"/>
    <mergeCell ref="AC49:AG49"/>
    <mergeCell ref="AH49:AJ49"/>
    <mergeCell ref="AK49:AL49"/>
    <mergeCell ref="AM49:AP49"/>
    <mergeCell ref="AQ49:AU49"/>
    <mergeCell ref="AV49:AY49"/>
    <mergeCell ref="AZ48:BC48"/>
    <mergeCell ref="BD48:BH48"/>
    <mergeCell ref="BI48:BM48"/>
    <mergeCell ref="BN48:BR48"/>
    <mergeCell ref="BS48:BW48"/>
    <mergeCell ref="BX48:BZ48"/>
    <mergeCell ref="CA49:CC49"/>
    <mergeCell ref="CQ49:CU49"/>
    <mergeCell ref="BD49:BH49"/>
    <mergeCell ref="BI49:BM49"/>
    <mergeCell ref="BN49:BR49"/>
    <mergeCell ref="BS49:BW49"/>
    <mergeCell ref="BX49:BZ49"/>
    <mergeCell ref="V48:Y48"/>
    <mergeCell ref="Z48:AB48"/>
    <mergeCell ref="CA46:CC46"/>
    <mergeCell ref="CQ46:CU46"/>
    <mergeCell ref="V47:Y47"/>
    <mergeCell ref="Z47:AB47"/>
    <mergeCell ref="AC47:AG47"/>
    <mergeCell ref="AH47:AJ47"/>
    <mergeCell ref="AK47:AL47"/>
    <mergeCell ref="AM47:AP47"/>
    <mergeCell ref="AQ47:AU47"/>
    <mergeCell ref="AV47:AY47"/>
    <mergeCell ref="AZ46:BC46"/>
    <mergeCell ref="BD46:BH46"/>
    <mergeCell ref="BI46:BM46"/>
    <mergeCell ref="BN46:BR46"/>
    <mergeCell ref="BS46:BW46"/>
    <mergeCell ref="BX46:BZ46"/>
    <mergeCell ref="CA47:CC47"/>
    <mergeCell ref="CQ47:CU47"/>
    <mergeCell ref="BD47:BH47"/>
    <mergeCell ref="BI47:BM47"/>
    <mergeCell ref="BN47:BR47"/>
    <mergeCell ref="BS47:BW47"/>
    <mergeCell ref="BX47:BZ47"/>
    <mergeCell ref="V46:Y46"/>
    <mergeCell ref="Z46:AB46"/>
    <mergeCell ref="AC46:AG46"/>
    <mergeCell ref="AH46:AJ46"/>
    <mergeCell ref="AK46:AL46"/>
    <mergeCell ref="AM46:AP46"/>
    <mergeCell ref="AQ46:AU46"/>
    <mergeCell ref="AV46:AY46"/>
    <mergeCell ref="AZ47:BC47"/>
    <mergeCell ref="CA44:CC44"/>
    <mergeCell ref="CQ44:CU44"/>
    <mergeCell ref="V45:Y45"/>
    <mergeCell ref="Z45:AB45"/>
    <mergeCell ref="AC45:AG45"/>
    <mergeCell ref="AH45:AJ45"/>
    <mergeCell ref="AK45:AL45"/>
    <mergeCell ref="AM45:AP45"/>
    <mergeCell ref="AQ45:AU45"/>
    <mergeCell ref="AV45:AY45"/>
    <mergeCell ref="AZ44:BC44"/>
    <mergeCell ref="BD44:BH44"/>
    <mergeCell ref="BI44:BM44"/>
    <mergeCell ref="BN44:BR44"/>
    <mergeCell ref="BS44:BW44"/>
    <mergeCell ref="BX44:BZ44"/>
    <mergeCell ref="CA45:CC45"/>
    <mergeCell ref="CQ45:CU45"/>
    <mergeCell ref="BD45:BH45"/>
    <mergeCell ref="BI45:BM45"/>
    <mergeCell ref="BN45:BR45"/>
    <mergeCell ref="BX45:BZ45"/>
    <mergeCell ref="BS45:BW45"/>
    <mergeCell ref="V44:Y44"/>
    <mergeCell ref="Z44:AB44"/>
    <mergeCell ref="AC44:AG44"/>
    <mergeCell ref="AH44:AJ44"/>
    <mergeCell ref="AK44:AL44"/>
    <mergeCell ref="AM44:AP44"/>
    <mergeCell ref="AQ44:AU44"/>
    <mergeCell ref="AV44:AY44"/>
    <mergeCell ref="AZ45:BC45"/>
    <mergeCell ref="CA42:CC42"/>
    <mergeCell ref="CQ42:CU42"/>
    <mergeCell ref="V43:Y43"/>
    <mergeCell ref="Z43:AB43"/>
    <mergeCell ref="AC43:AG43"/>
    <mergeCell ref="AH43:AJ43"/>
    <mergeCell ref="AK43:AL43"/>
    <mergeCell ref="AM43:AP43"/>
    <mergeCell ref="AQ43:AU43"/>
    <mergeCell ref="AV43:AY43"/>
    <mergeCell ref="AZ42:BC42"/>
    <mergeCell ref="BD42:BH42"/>
    <mergeCell ref="BI42:BM42"/>
    <mergeCell ref="BN42:BR42"/>
    <mergeCell ref="BS42:BW42"/>
    <mergeCell ref="BX42:BZ42"/>
    <mergeCell ref="CA43:CC43"/>
    <mergeCell ref="CQ43:CU43"/>
    <mergeCell ref="BD43:BH43"/>
    <mergeCell ref="BI43:BM43"/>
    <mergeCell ref="BS43:BW43"/>
    <mergeCell ref="BX43:BZ43"/>
    <mergeCell ref="BN43:BR43"/>
    <mergeCell ref="V42:Y42"/>
    <mergeCell ref="Z42:AB42"/>
    <mergeCell ref="AC42:AG42"/>
    <mergeCell ref="AH42:AJ42"/>
    <mergeCell ref="AK42:AL42"/>
    <mergeCell ref="AM42:AP42"/>
    <mergeCell ref="AQ42:AU42"/>
    <mergeCell ref="AV42:AY42"/>
    <mergeCell ref="AZ43:BC43"/>
    <mergeCell ref="CA40:CC40"/>
    <mergeCell ref="CQ40:CU40"/>
    <mergeCell ref="V41:Y41"/>
    <mergeCell ref="Z41:AB41"/>
    <mergeCell ref="AC41:AG41"/>
    <mergeCell ref="AH41:AJ41"/>
    <mergeCell ref="AK41:AL41"/>
    <mergeCell ref="AM41:AP41"/>
    <mergeCell ref="AQ41:AU41"/>
    <mergeCell ref="AV41:AY41"/>
    <mergeCell ref="AZ40:BC40"/>
    <mergeCell ref="BD40:BH40"/>
    <mergeCell ref="BI40:BM40"/>
    <mergeCell ref="BN40:BR40"/>
    <mergeCell ref="BS40:BW40"/>
    <mergeCell ref="BX40:BZ40"/>
    <mergeCell ref="CA41:CC41"/>
    <mergeCell ref="CQ41:CU41"/>
    <mergeCell ref="BD41:BH41"/>
    <mergeCell ref="BN41:BR41"/>
    <mergeCell ref="BS41:BW41"/>
    <mergeCell ref="BX41:BZ41"/>
    <mergeCell ref="BI41:BM41"/>
    <mergeCell ref="V40:Y40"/>
    <mergeCell ref="Z40:AB40"/>
    <mergeCell ref="AC40:AG40"/>
    <mergeCell ref="AH40:AJ40"/>
    <mergeCell ref="AK40:AL40"/>
    <mergeCell ref="AM40:AP40"/>
    <mergeCell ref="AQ40:AU40"/>
    <mergeCell ref="AV40:AY40"/>
    <mergeCell ref="AZ41:BC41"/>
    <mergeCell ref="CQ38:CU38"/>
    <mergeCell ref="V39:Y39"/>
    <mergeCell ref="Z39:AB39"/>
    <mergeCell ref="AC39:AG39"/>
    <mergeCell ref="AH39:AJ39"/>
    <mergeCell ref="AK39:AL39"/>
    <mergeCell ref="AM39:AP39"/>
    <mergeCell ref="AQ39:AU39"/>
    <mergeCell ref="AV39:AY39"/>
    <mergeCell ref="AZ38:BC38"/>
    <mergeCell ref="BD38:BH38"/>
    <mergeCell ref="BI38:BM38"/>
    <mergeCell ref="BN38:BR38"/>
    <mergeCell ref="BS38:BW38"/>
    <mergeCell ref="BX38:BZ38"/>
    <mergeCell ref="CA39:CC39"/>
    <mergeCell ref="CQ39:CU39"/>
    <mergeCell ref="BI39:BM39"/>
    <mergeCell ref="BN39:BR39"/>
    <mergeCell ref="BS39:BW39"/>
    <mergeCell ref="BX39:BZ39"/>
    <mergeCell ref="CA37:CC37"/>
    <mergeCell ref="BD39:BH39"/>
    <mergeCell ref="V38:Y38"/>
    <mergeCell ref="Z38:AB38"/>
    <mergeCell ref="AC38:AG38"/>
    <mergeCell ref="AH38:AJ38"/>
    <mergeCell ref="AK38:AL38"/>
    <mergeCell ref="AM38:AP38"/>
    <mergeCell ref="AQ38:AU38"/>
    <mergeCell ref="AV38:AY38"/>
    <mergeCell ref="AZ39:BC39"/>
    <mergeCell ref="BD37:BH37"/>
    <mergeCell ref="BI37:BM37"/>
    <mergeCell ref="BN37:BR37"/>
    <mergeCell ref="BS37:BW37"/>
    <mergeCell ref="BX37:BZ37"/>
    <mergeCell ref="CA38:CC38"/>
    <mergeCell ref="AV37:AY37"/>
    <mergeCell ref="AZ36:BC36"/>
    <mergeCell ref="BD36:BH36"/>
    <mergeCell ref="BI36:BM36"/>
    <mergeCell ref="BN36:BR36"/>
    <mergeCell ref="BS36:BW36"/>
    <mergeCell ref="BX36:BZ36"/>
    <mergeCell ref="V36:Y36"/>
    <mergeCell ref="Z36:AG36"/>
    <mergeCell ref="AH36:AL36"/>
    <mergeCell ref="AM36:AP36"/>
    <mergeCell ref="AQ36:AU36"/>
    <mergeCell ref="AV36:AY36"/>
    <mergeCell ref="CQ37:CU37"/>
    <mergeCell ref="V34:AA34"/>
    <mergeCell ref="AB34:BC34"/>
    <mergeCell ref="BD34:CC34"/>
    <mergeCell ref="V35:AA35"/>
    <mergeCell ref="AB35:BC35"/>
    <mergeCell ref="BD35:BI35"/>
    <mergeCell ref="BJ35:CC35"/>
    <mergeCell ref="V32:Z32"/>
    <mergeCell ref="AA32:AC32"/>
    <mergeCell ref="AD32:AE32"/>
    <mergeCell ref="AF32:AX32"/>
    <mergeCell ref="AY32:BW32"/>
    <mergeCell ref="BX32:CC32"/>
    <mergeCell ref="AZ37:BC37"/>
    <mergeCell ref="CA36:CC36"/>
    <mergeCell ref="CQ36:CU36"/>
    <mergeCell ref="V37:Y37"/>
    <mergeCell ref="Z37:AB37"/>
    <mergeCell ref="AC37:AG37"/>
    <mergeCell ref="AH37:AJ37"/>
    <mergeCell ref="AK37:AL37"/>
    <mergeCell ref="AM37:AP37"/>
    <mergeCell ref="AQ37:AU37"/>
    <mergeCell ref="V31:Z31"/>
    <mergeCell ref="AA31:AC31"/>
    <mergeCell ref="AD31:AE31"/>
    <mergeCell ref="AF31:AX31"/>
    <mergeCell ref="AY31:BW31"/>
    <mergeCell ref="BX31:CC31"/>
    <mergeCell ref="V29:Z29"/>
    <mergeCell ref="AA29:AE29"/>
    <mergeCell ref="AF29:AX29"/>
    <mergeCell ref="BX29:CC29"/>
    <mergeCell ref="V30:Z30"/>
    <mergeCell ref="AA30:AC30"/>
    <mergeCell ref="AD30:AE30"/>
    <mergeCell ref="AF30:AX30"/>
    <mergeCell ref="AY30:BW30"/>
    <mergeCell ref="BX30:CC30"/>
    <mergeCell ref="V26:AE26"/>
    <mergeCell ref="AF26:AX26"/>
    <mergeCell ref="AY26:BN26"/>
    <mergeCell ref="BO26:CC26"/>
    <mergeCell ref="V27:AE27"/>
    <mergeCell ref="AF27:AX27"/>
    <mergeCell ref="AY27:BN27"/>
    <mergeCell ref="BO27:CC27"/>
    <mergeCell ref="V23:Z23"/>
    <mergeCell ref="AA23:AC23"/>
    <mergeCell ref="AD23:AE23"/>
    <mergeCell ref="AF23:AX23"/>
    <mergeCell ref="AY23:BW23"/>
    <mergeCell ref="BX23:CC23"/>
    <mergeCell ref="V22:Z22"/>
    <mergeCell ref="AA22:AC22"/>
    <mergeCell ref="AD22:AE22"/>
    <mergeCell ref="AF22:AX22"/>
    <mergeCell ref="AY22:BW22"/>
    <mergeCell ref="BX22:CC22"/>
    <mergeCell ref="V20:Z20"/>
    <mergeCell ref="AA20:AE20"/>
    <mergeCell ref="AF20:AX20"/>
    <mergeCell ref="BX20:CC20"/>
    <mergeCell ref="V21:Z21"/>
    <mergeCell ref="AA21:AC21"/>
    <mergeCell ref="AD21:AE21"/>
    <mergeCell ref="AF21:AX21"/>
    <mergeCell ref="AY21:BW21"/>
    <mergeCell ref="BX21:CC21"/>
    <mergeCell ref="V17:AE17"/>
    <mergeCell ref="AF17:AX17"/>
    <mergeCell ref="AY17:BN17"/>
    <mergeCell ref="BO17:CC17"/>
    <mergeCell ref="V18:AE18"/>
    <mergeCell ref="AF18:AX18"/>
    <mergeCell ref="AY18:BN18"/>
    <mergeCell ref="BO18:CC18"/>
    <mergeCell ref="V14:AC14"/>
    <mergeCell ref="AD14:AO14"/>
    <mergeCell ref="AP14:AT14"/>
    <mergeCell ref="AU14:BI14"/>
    <mergeCell ref="BJ14:BR14"/>
    <mergeCell ref="BS14:CC14"/>
    <mergeCell ref="DP12:DU12"/>
    <mergeCell ref="V13:AC13"/>
    <mergeCell ref="AD13:AO13"/>
    <mergeCell ref="AP13:AT13"/>
    <mergeCell ref="AU13:BI13"/>
    <mergeCell ref="BJ13:BR13"/>
    <mergeCell ref="BS13:CC13"/>
    <mergeCell ref="DP13:DU13"/>
    <mergeCell ref="V11:AI11"/>
    <mergeCell ref="AJ11:AO11"/>
    <mergeCell ref="AP11:AY11"/>
    <mergeCell ref="AZ11:BP11"/>
    <mergeCell ref="BQ11:CC11"/>
    <mergeCell ref="V12:AI12"/>
    <mergeCell ref="AJ12:AO12"/>
    <mergeCell ref="AP12:AY12"/>
    <mergeCell ref="AZ12:BP12"/>
    <mergeCell ref="BQ12:CC12"/>
    <mergeCell ref="V10:AK10"/>
    <mergeCell ref="AL10:AT10"/>
    <mergeCell ref="AU10:AY10"/>
    <mergeCell ref="AZ10:BI10"/>
    <mergeCell ref="BJ10:BR10"/>
    <mergeCell ref="BS10:BW10"/>
    <mergeCell ref="BX10:CA10"/>
    <mergeCell ref="V8:AA8"/>
    <mergeCell ref="AB8:AT8"/>
    <mergeCell ref="AU8:BW8"/>
    <mergeCell ref="BX8:CC8"/>
    <mergeCell ref="V9:AK9"/>
    <mergeCell ref="AL9:AT9"/>
    <mergeCell ref="AU9:AY9"/>
    <mergeCell ref="AZ9:BI9"/>
    <mergeCell ref="BJ9:BR9"/>
    <mergeCell ref="BS9:BW9"/>
    <mergeCell ref="AF2:BR3"/>
    <mergeCell ref="BT2:CC2"/>
    <mergeCell ref="BT3:CC3"/>
    <mergeCell ref="V4:CC4"/>
    <mergeCell ref="V7:AA7"/>
    <mergeCell ref="AB7:AT7"/>
    <mergeCell ref="AU7:BW7"/>
    <mergeCell ref="BX7:CC7"/>
    <mergeCell ref="BX9:CC9"/>
  </mergeCells>
  <conditionalFormatting sqref="V6:AP6">
    <cfRule type="containsText" dxfId="10" priority="7" operator="containsText" text="Select">
      <formula>NOT(ISERROR(SEARCH("Select",V6)))</formula>
    </cfRule>
  </conditionalFormatting>
  <conditionalFormatting sqref="V74">
    <cfRule type="expression" dxfId="9" priority="6">
      <formula>ISBLANK($V$74)</formula>
    </cfRule>
  </conditionalFormatting>
  <conditionalFormatting sqref="AJ74">
    <cfRule type="expression" dxfId="8" priority="5">
      <formula>ISBLANK($V$74)</formula>
    </cfRule>
  </conditionalFormatting>
  <conditionalFormatting sqref="AM74">
    <cfRule type="expression" dxfId="7" priority="8">
      <formula>ERROR.TYPE(AM74)=7</formula>
    </cfRule>
    <cfRule type="expression" dxfId="6" priority="9">
      <formula>NOT(OR(AM74=#REF!,AM74=#REF!,AM74=#REF!))</formula>
    </cfRule>
  </conditionalFormatting>
  <conditionalFormatting sqref="AJ74:AL74 AN74:AW74">
    <cfRule type="expression" dxfId="5" priority="10">
      <formula>ERROR.TYPE(AJ74)=7</formula>
    </cfRule>
    <cfRule type="expression" dxfId="4" priority="11">
      <formula>NOT(OR(AJ74=DU35,AJ74=#REF!,AJ74=#REF!))</formula>
    </cfRule>
  </conditionalFormatting>
  <conditionalFormatting sqref="BS37:BW61">
    <cfRule type="cellIs" dxfId="3" priority="4" operator="notBetween">
      <formula>$BX37</formula>
      <formula>$CA37</formula>
    </cfRule>
  </conditionalFormatting>
  <conditionalFormatting sqref="BS37:BW61">
    <cfRule type="expression" dxfId="2" priority="3">
      <formula>$BS37=""</formula>
    </cfRule>
  </conditionalFormatting>
  <conditionalFormatting sqref="BD37:BH61">
    <cfRule type="expression" dxfId="1" priority="2">
      <formula>ABS($AV37-$AZ37)&gt;2.5</formula>
    </cfRule>
  </conditionalFormatting>
  <conditionalFormatting sqref="BD37:BH61">
    <cfRule type="expression" dxfId="0" priority="1">
      <formula>$BD37=""</formula>
    </cfRule>
  </conditionalFormatting>
  <dataValidations count="9">
    <dataValidation type="list" allowBlank="1" showInputMessage="1" showErrorMessage="1" sqref="BO33">
      <formula1>"Yes,No"</formula1>
    </dataValidation>
    <dataValidation type="list" allowBlank="1" showInputMessage="1" showErrorMessage="1" sqref="AM37:AP61">
      <formula1>"bottom, top, other"</formula1>
    </dataValidation>
    <dataValidation type="list" allowBlank="1" showInputMessage="1" showErrorMessage="1" sqref="AK37:AL61">
      <formula1>"RT, LT"</formula1>
    </dataValidation>
    <dataValidation type="list" allowBlank="1" showInputMessage="1" showErrorMessage="1" sqref="V6:AP6">
      <formula1>$DQ$17:$DQ$18</formula1>
    </dataValidation>
    <dataValidation type="list" allowBlank="1" showInputMessage="1" showErrorMessage="1" sqref="AQ37:AU61">
      <formula1>"Device 1, Device 2"</formula1>
    </dataValidation>
    <dataValidation type="list" allowBlank="1" showInputMessage="1" showErrorMessage="1" sqref="V21:Z23 V30:Z32">
      <formula1>"bottom,top,other"</formula1>
    </dataValidation>
    <dataValidation type="list" allowBlank="1" showInputMessage="1" showErrorMessage="1" sqref="Z37:Z61">
      <formula1>"STA:,MP:"</formula1>
    </dataValidation>
    <dataValidation type="list" allowBlank="1" showInputMessage="1" showErrorMessage="1" sqref="AX74:BH74 AP14:AT14">
      <formula1>"Yes, No"</formula1>
    </dataValidation>
    <dataValidation type="list" allowBlank="1" showInputMessage="1" showErrorMessage="1" sqref="V74:AI74">
      <formula1>"Department, Contractor, Third Party"</formula1>
    </dataValidation>
  </dataValidations>
  <printOptions horizontalCentered="1" verticalCentered="1"/>
  <pageMargins left="0" right="0" top="0" bottom="0" header="0" footer="0"/>
  <pageSetup scale="81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0855</vt:lpstr>
      <vt:lpstr>'0855'!Print_Area</vt:lpstr>
    </vt:vector>
  </TitlesOfParts>
  <Company>Idaho Transportation Department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Compaction Report for Plant Mix Pavement Production</dc:title>
  <dc:creator>Mike Copeland</dc:creator>
  <cp:keywords>QASP v1.1</cp:keywords>
  <cp:lastModifiedBy>Jason Henscheid</cp:lastModifiedBy>
  <cp:lastPrinted>2019-05-07T17:42:57Z</cp:lastPrinted>
  <dcterms:created xsi:type="dcterms:W3CDTF">2019-05-07T17:09:08Z</dcterms:created>
  <dcterms:modified xsi:type="dcterms:W3CDTF">2019-07-19T17:07:17Z</dcterms:modified>
</cp:coreProperties>
</file>